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2" sheetId="1" r:id="rId1"/>
    <sheet name="Сп1" sheetId="2" r:id="rId2"/>
    <sheet name="1стр1" sheetId="3" r:id="rId3"/>
    <sheet name="1стр2" sheetId="4" r:id="rId4"/>
    <sheet name="СпВ" sheetId="5" r:id="rId5"/>
    <sheet name="Встр1" sheetId="6" r:id="rId6"/>
    <sheet name="Встр2" sheetId="7" r:id="rId7"/>
    <sheet name="СпК" sheetId="8" r:id="rId8"/>
    <sheet name="К" sheetId="9" r:id="rId9"/>
    <sheet name="Сп" sheetId="10" r:id="rId10"/>
    <sheet name="М" sheetId="11" r:id="rId11"/>
  </sheets>
  <definedNames>
    <definedName name="_xlnm.Print_Area" localSheetId="2">'1стр1'!$A$1:$G$76</definedName>
    <definedName name="_xlnm.Print_Area" localSheetId="3">'1стр2'!$A$1:$K$76</definedName>
    <definedName name="_xlnm.Print_Area" localSheetId="5">'Встр1'!$A$1:$G$76</definedName>
    <definedName name="_xlnm.Print_Area" localSheetId="6">'Встр2'!$A$1:$K$76</definedName>
    <definedName name="_xlnm.Print_Area" localSheetId="8">'К'!$A$1:$J$72</definedName>
    <definedName name="_xlnm.Print_Area" localSheetId="10">'М'!$A$1:$J$72</definedName>
    <definedName name="_xlnm.Print_Area" localSheetId="9">'Сп'!$A$1:$I$22</definedName>
    <definedName name="_xlnm.Print_Area" localSheetId="1">'Сп1'!$A$1:$I$38</definedName>
    <definedName name="_xlnm.Print_Area" localSheetId="4">'СпВ'!$A$1:$I$38</definedName>
    <definedName name="_xlnm.Print_Area" localSheetId="7">'СпК'!$A$1:$I$22</definedName>
  </definedNames>
  <calcPr fullCalcOnLoad="1"/>
</workbook>
</file>

<file path=xl/sharedStrings.xml><?xml version="1.0" encoding="utf-8"?>
<sst xmlns="http://schemas.openxmlformats.org/spreadsheetml/2006/main" count="455" uniqueCount="108">
  <si>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</si>
  <si>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</si>
  <si>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</si>
  <si>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</si>
  <si>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</si>
  <si>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</si>
  <si>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</si>
  <si>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</si>
  <si>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</si>
  <si>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</si>
  <si>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</si>
  <si>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</si>
  <si>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</si>
  <si>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</si>
  <si>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</si>
  <si>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</si>
  <si>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</si>
  <si>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</si>
  <si>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</si>
  <si>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</si>
  <si>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Финал Турнира Михаил Саркиев</t>
  </si>
  <si>
    <t>Аристов Александр</t>
  </si>
  <si>
    <t>Яковлев Михаил</t>
  </si>
  <si>
    <t>Аббасов Рустамхон</t>
  </si>
  <si>
    <t>Харламов Руслан</t>
  </si>
  <si>
    <t>Шапошников Александр</t>
  </si>
  <si>
    <t>Сафиуллин Азат</t>
  </si>
  <si>
    <t>Максютов Азат</t>
  </si>
  <si>
    <t>Исмайлов Азат</t>
  </si>
  <si>
    <t>Сазонов Николай</t>
  </si>
  <si>
    <t>Сафиуллин Александр</t>
  </si>
  <si>
    <t>Аюпов Айдар</t>
  </si>
  <si>
    <t>Мазурин Викентий</t>
  </si>
  <si>
    <t>Хабиров Марс</t>
  </si>
  <si>
    <t>Бережной Николай</t>
  </si>
  <si>
    <t>Тодрамович Александр</t>
  </si>
  <si>
    <t>Усков Сергей</t>
  </si>
  <si>
    <t>1/2 финала Турнира Михаил Саркиев</t>
  </si>
  <si>
    <t>Фоминых Дмитрий</t>
  </si>
  <si>
    <t>Бакиров Наиль</t>
  </si>
  <si>
    <t>Салманов Сергей</t>
  </si>
  <si>
    <t>Коробко Павел</t>
  </si>
  <si>
    <t>Кузнецов Дмитрий</t>
  </si>
  <si>
    <t>Барышев Сергей</t>
  </si>
  <si>
    <t>Файзуллин Тимур</t>
  </si>
  <si>
    <t>Семенов Константин</t>
  </si>
  <si>
    <t>Закареев Али</t>
  </si>
  <si>
    <t>Ларионов Даниил</t>
  </si>
  <si>
    <t>Алмаев Раис</t>
  </si>
  <si>
    <t>Макаров Андрей</t>
  </si>
  <si>
    <t>нет</t>
  </si>
  <si>
    <t>1/2 финала ветеранов Турнира Михаил Саркиев</t>
  </si>
  <si>
    <t>Фаткулин Раис</t>
  </si>
  <si>
    <t>Салихов Рим</t>
  </si>
  <si>
    <t>Прокофьев Михаил</t>
  </si>
  <si>
    <t>Халимонов Евгений</t>
  </si>
  <si>
    <t>Семенов Юрий</t>
  </si>
  <si>
    <t>Дулесов Вадим</t>
  </si>
  <si>
    <t>Баринов Владимир</t>
  </si>
  <si>
    <t>Стародубцев Олег</t>
  </si>
  <si>
    <t>Толкачев Иван</t>
  </si>
  <si>
    <t>Нестеренко Георгий</t>
  </si>
  <si>
    <t>Шобухов Сергей</t>
  </si>
  <si>
    <t>Ложкин Сергей</t>
  </si>
  <si>
    <t>Зиновьев Александр</t>
  </si>
  <si>
    <t>Лебедь Виктор</t>
  </si>
  <si>
    <t>Гизатуллина Таскира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</si>
  <si>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</si>
  <si>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</si>
  <si>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</si>
  <si>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</si>
  <si>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</si>
  <si>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</si>
  <si>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</si>
  <si>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</si>
  <si>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</si>
  <si>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</si>
  <si>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</si>
  <si>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</si>
  <si>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</si>
  <si>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</si>
  <si>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</si>
  <si>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</si>
  <si>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1/4 финала Турнира Михаил Саркиев</t>
  </si>
  <si>
    <t>Гайнанов Азат</t>
  </si>
  <si>
    <t>Медведев Анатолий</t>
  </si>
  <si>
    <t>Ишметов Александр</t>
  </si>
  <si>
    <t>Хадарин Артем</t>
  </si>
  <si>
    <t>Якупов Рустем</t>
  </si>
  <si>
    <t>Карамов Рафис</t>
  </si>
  <si>
    <t>Тарараев Петр</t>
  </si>
  <si>
    <t>Латыпов Аллан</t>
  </si>
  <si>
    <t>Ямалетдинов Азамат</t>
  </si>
  <si>
    <t>Карамов Айнур</t>
  </si>
  <si>
    <t>Апсатарова Наталья</t>
  </si>
  <si>
    <t>Саитов Эмиль</t>
  </si>
  <si>
    <t>Фоминых Илья</t>
  </si>
  <si>
    <t>1/8 финала Турнира "Михаил Саркиев"</t>
  </si>
  <si>
    <t>9 января 2010 г.</t>
  </si>
  <si>
    <t>Ф.И.О.</t>
  </si>
  <si>
    <t>место</t>
  </si>
  <si>
    <t>0</t>
  </si>
  <si>
    <t>3</t>
  </si>
  <si>
    <t>1</t>
  </si>
  <si>
    <t>Грошев Юрий</t>
  </si>
  <si>
    <t>4</t>
  </si>
  <si>
    <t>Гареева Лиана</t>
  </si>
  <si>
    <t>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</si>
</sst>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49" fontId="17" fillId="0" borderId="0" xfId="17" applyNumberFormat="1" applyFont="1" applyFill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5" fillId="0" borderId="0" xfId="17" applyNumberFormat="1" applyFont="1" applyFill="1" applyAlignment="1">
      <alignment horizontal="center"/>
      <protection/>
    </xf>
    <xf numFmtId="49" fontId="0" fillId="0" borderId="0" xfId="17" applyNumberFormat="1" applyFill="1">
      <alignment/>
      <protection/>
    </xf>
    <xf numFmtId="49" fontId="18" fillId="0" borderId="5" xfId="17" applyNumberFormat="1" applyFont="1" applyFill="1" applyBorder="1" applyAlignment="1">
      <alignment horizontal="center" vertical="center" wrapText="1"/>
      <protection/>
    </xf>
    <xf numFmtId="49" fontId="19" fillId="0" borderId="7" xfId="17" applyNumberFormat="1" applyFont="1" applyFill="1" applyBorder="1" applyAlignment="1">
      <alignment horizontal="center" vertical="center"/>
      <protection/>
    </xf>
    <xf numFmtId="49" fontId="19" fillId="0" borderId="8" xfId="17" applyNumberFormat="1" applyFont="1" applyFill="1" applyBorder="1" applyAlignment="1">
      <alignment horizontal="center" vertical="center"/>
      <protection/>
    </xf>
    <xf numFmtId="49" fontId="19" fillId="0" borderId="9" xfId="17" applyNumberFormat="1" applyFont="1" applyFill="1" applyBorder="1" applyAlignment="1">
      <alignment horizontal="center" vertical="center"/>
      <protection/>
    </xf>
    <xf numFmtId="49" fontId="19" fillId="0" borderId="5" xfId="17" applyNumberFormat="1" applyFont="1" applyFill="1" applyBorder="1" applyAlignment="1">
      <alignment horizontal="center" vertical="center" wrapText="1"/>
      <protection/>
    </xf>
    <xf numFmtId="49" fontId="10" fillId="0" borderId="5" xfId="17" applyNumberFormat="1" applyFont="1" applyFill="1" applyBorder="1" applyAlignment="1">
      <alignment horizontal="center" vertical="center" wrapText="1"/>
      <protection/>
    </xf>
    <xf numFmtId="49" fontId="19" fillId="0" borderId="5" xfId="17" applyNumberFormat="1" applyFont="1" applyFill="1" applyBorder="1" applyAlignment="1">
      <alignment horizontal="center" vertical="center"/>
      <protection/>
    </xf>
    <xf numFmtId="49" fontId="20" fillId="0" borderId="5" xfId="17" applyNumberFormat="1" applyFont="1" applyFill="1" applyBorder="1" applyAlignment="1">
      <alignment horizontal="left" vertical="center"/>
      <protection/>
    </xf>
    <xf numFmtId="49" fontId="5" fillId="5" borderId="5" xfId="17" applyNumberFormat="1" applyFont="1" applyFill="1" applyBorder="1" applyAlignment="1">
      <alignment horizontal="center" vertical="center"/>
      <protection/>
    </xf>
    <xf numFmtId="49" fontId="5" fillId="0" borderId="5" xfId="17" applyNumberFormat="1" applyFont="1" applyFill="1" applyBorder="1" applyAlignment="1">
      <alignment horizontal="center" vertical="center"/>
      <protection/>
    </xf>
    <xf numFmtId="49" fontId="21" fillId="0" borderId="5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10042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304800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tabSelected="1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6" customWidth="1"/>
    <col min="19" max="16384" width="4.75390625" style="46" customWidth="1"/>
  </cols>
  <sheetData>
    <row r="1" spans="1:37" ht="48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9.5" customHeight="1">
      <c r="A2" s="47" t="s">
        <v>97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9.5" customHeight="1">
      <c r="A3" s="47" t="s">
        <v>98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4:37" ht="19.5" customHeight="1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39.75" customHeight="1">
      <c r="A5" s="49" t="s">
        <v>18</v>
      </c>
      <c r="B5" s="50" t="s">
        <v>99</v>
      </c>
      <c r="C5" s="51"/>
      <c r="D5" s="51"/>
      <c r="E5" s="51"/>
      <c r="F5" s="51"/>
      <c r="G5" s="51"/>
      <c r="H5" s="52"/>
      <c r="I5" s="53">
        <v>1</v>
      </c>
      <c r="J5" s="53"/>
      <c r="K5" s="53">
        <v>2</v>
      </c>
      <c r="L5" s="53"/>
      <c r="M5" s="53">
        <v>3</v>
      </c>
      <c r="N5" s="53"/>
      <c r="O5" s="53">
        <v>4</v>
      </c>
      <c r="P5" s="53"/>
      <c r="Q5" s="54" t="s">
        <v>100</v>
      </c>
      <c r="R5" s="54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ht="39.75" customHeight="1">
      <c r="A6" s="55">
        <v>1</v>
      </c>
      <c r="B6" s="56" t="s">
        <v>95</v>
      </c>
      <c r="C6" s="56"/>
      <c r="D6" s="56"/>
      <c r="E6" s="56"/>
      <c r="F6" s="56"/>
      <c r="G6" s="56"/>
      <c r="H6" s="56"/>
      <c r="I6" s="57"/>
      <c r="J6" s="57"/>
      <c r="K6" s="58" t="s">
        <v>101</v>
      </c>
      <c r="L6" s="58"/>
      <c r="M6" s="58" t="s">
        <v>102</v>
      </c>
      <c r="N6" s="58"/>
      <c r="O6" s="58" t="s">
        <v>103</v>
      </c>
      <c r="P6" s="58"/>
      <c r="Q6" s="59" t="s">
        <v>102</v>
      </c>
      <c r="R6" s="59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39.75" customHeight="1">
      <c r="A7" s="55">
        <v>2</v>
      </c>
      <c r="B7" s="56" t="s">
        <v>104</v>
      </c>
      <c r="C7" s="56"/>
      <c r="D7" s="56"/>
      <c r="E7" s="56"/>
      <c r="F7" s="56"/>
      <c r="G7" s="56"/>
      <c r="H7" s="56"/>
      <c r="I7" s="58" t="s">
        <v>102</v>
      </c>
      <c r="J7" s="58"/>
      <c r="K7" s="57"/>
      <c r="L7" s="57"/>
      <c r="M7" s="58" t="s">
        <v>103</v>
      </c>
      <c r="N7" s="58"/>
      <c r="O7" s="58" t="s">
        <v>102</v>
      </c>
      <c r="P7" s="58"/>
      <c r="Q7" s="59" t="s">
        <v>103</v>
      </c>
      <c r="R7" s="59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ht="39.75" customHeight="1">
      <c r="A8" s="55">
        <v>3</v>
      </c>
      <c r="B8" s="56" t="s">
        <v>93</v>
      </c>
      <c r="C8" s="56"/>
      <c r="D8" s="56"/>
      <c r="E8" s="56"/>
      <c r="F8" s="56"/>
      <c r="G8" s="56"/>
      <c r="H8" s="56"/>
      <c r="I8" s="58" t="s">
        <v>103</v>
      </c>
      <c r="J8" s="58"/>
      <c r="K8" s="58" t="s">
        <v>102</v>
      </c>
      <c r="L8" s="58"/>
      <c r="M8" s="57"/>
      <c r="N8" s="57"/>
      <c r="O8" s="58" t="s">
        <v>103</v>
      </c>
      <c r="P8" s="58"/>
      <c r="Q8" s="59" t="s">
        <v>105</v>
      </c>
      <c r="R8" s="59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ht="39.75" customHeight="1">
      <c r="A9" s="55">
        <v>4</v>
      </c>
      <c r="B9" s="56" t="s">
        <v>106</v>
      </c>
      <c r="C9" s="56"/>
      <c r="D9" s="56"/>
      <c r="E9" s="56"/>
      <c r="F9" s="56"/>
      <c r="G9" s="56"/>
      <c r="H9" s="56"/>
      <c r="I9" s="58" t="s">
        <v>102</v>
      </c>
      <c r="J9" s="58"/>
      <c r="K9" s="58" t="s">
        <v>101</v>
      </c>
      <c r="L9" s="58"/>
      <c r="M9" s="58" t="s">
        <v>102</v>
      </c>
      <c r="N9" s="58"/>
      <c r="O9" s="57"/>
      <c r="P9" s="57"/>
      <c r="Q9" s="59" t="s">
        <v>107</v>
      </c>
      <c r="R9" s="59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37" ht="19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ht="19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37" ht="19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19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ht="19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ht="19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ht="19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ht="19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19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ht="19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19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ht="19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ht="19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ht="1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ht="19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ht="19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ht="19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ht="19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ht="19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ht="19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19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19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19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ht="19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ht="1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ht="19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19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ht="19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ht="19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ht="19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19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ht="19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ht="19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ht="19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ht="19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19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ht="19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ht="19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ht="19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ht="19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ht="19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ht="19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ht="19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ht="19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ht="19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ht="19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ht="19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ht="19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ht="19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ht="19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ht="19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ht="19.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ht="19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ht="19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ht="19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ht="19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ht="19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ht="19.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ht="19.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ht="19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ht="19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ht="19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9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ht="19.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</sheetData>
  <sheetProtection sheet="1" objects="1" scenarios="1"/>
  <mergeCells count="34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6:R6"/>
    <mergeCell ref="Q7:R7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>
        <v>40208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21</v>
      </c>
      <c r="B7" s="25">
        <v>1</v>
      </c>
      <c r="C7" s="26" t="str">
        <f>М!F20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24" t="s">
        <v>22</v>
      </c>
      <c r="B8" s="25">
        <v>2</v>
      </c>
      <c r="C8" s="26" t="str">
        <f>М!F31</f>
        <v>Яковлев Михаил</v>
      </c>
      <c r="D8" s="23"/>
      <c r="E8" s="23"/>
      <c r="F8" s="23"/>
      <c r="G8" s="23"/>
      <c r="H8" s="23"/>
      <c r="I8" s="23"/>
    </row>
    <row r="9" spans="1:9" ht="18">
      <c r="A9" s="24" t="s">
        <v>23</v>
      </c>
      <c r="B9" s="25">
        <v>3</v>
      </c>
      <c r="C9" s="26" t="str">
        <f>М!G43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24" t="s">
        <v>24</v>
      </c>
      <c r="B10" s="25">
        <v>4</v>
      </c>
      <c r="C10" s="26" t="str">
        <f>М!G51</f>
        <v>Харламов Руслан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5</v>
      </c>
      <c r="C11" s="26" t="str">
        <f>М!C55</f>
        <v>Шапошников Александр</v>
      </c>
      <c r="D11" s="23"/>
      <c r="E11" s="23"/>
      <c r="F11" s="23"/>
      <c r="G11" s="23"/>
      <c r="H11" s="23"/>
      <c r="I11" s="23"/>
    </row>
    <row r="12" spans="1:9" ht="18">
      <c r="A12" s="24" t="s">
        <v>26</v>
      </c>
      <c r="B12" s="25">
        <v>6</v>
      </c>
      <c r="C12" s="26" t="str">
        <f>М!C57</f>
        <v>Сафиуллин Азат</v>
      </c>
      <c r="D12" s="23"/>
      <c r="E12" s="23"/>
      <c r="F12" s="23"/>
      <c r="G12" s="23"/>
      <c r="H12" s="23"/>
      <c r="I12" s="23"/>
    </row>
    <row r="13" spans="1:9" ht="18">
      <c r="A13" s="24" t="s">
        <v>27</v>
      </c>
      <c r="B13" s="25">
        <v>7</v>
      </c>
      <c r="C13" s="26" t="str">
        <f>М!C60</f>
        <v>Максютов Азат</v>
      </c>
      <c r="D13" s="23"/>
      <c r="E13" s="23"/>
      <c r="F13" s="23"/>
      <c r="G13" s="23"/>
      <c r="H13" s="23"/>
      <c r="I13" s="23"/>
    </row>
    <row r="14" spans="1:9" ht="18">
      <c r="A14" s="24" t="s">
        <v>28</v>
      </c>
      <c r="B14" s="25">
        <v>8</v>
      </c>
      <c r="C14" s="26" t="str">
        <f>М!C62</f>
        <v>Сафиуллин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9</v>
      </c>
      <c r="C15" s="26" t="str">
        <f>М!G57</f>
        <v>Сазонов Николай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10</v>
      </c>
      <c r="C16" s="26" t="str">
        <f>М!G60</f>
        <v>Исмайлов Азат</v>
      </c>
      <c r="D16" s="23"/>
      <c r="E16" s="23"/>
      <c r="F16" s="23"/>
      <c r="G16" s="23"/>
      <c r="H16" s="23"/>
      <c r="I16" s="23"/>
    </row>
    <row r="17" spans="1:9" ht="18">
      <c r="A17" s="24" t="s">
        <v>31</v>
      </c>
      <c r="B17" s="25">
        <v>11</v>
      </c>
      <c r="C17" s="26" t="str">
        <f>М!G64</f>
        <v>Аюпов Айдар</v>
      </c>
      <c r="D17" s="23"/>
      <c r="E17" s="23"/>
      <c r="F17" s="23"/>
      <c r="G17" s="23"/>
      <c r="H17" s="23"/>
      <c r="I17" s="23"/>
    </row>
    <row r="18" spans="1:9" ht="18">
      <c r="A18" s="24" t="s">
        <v>32</v>
      </c>
      <c r="B18" s="25">
        <v>12</v>
      </c>
      <c r="C18" s="26" t="str">
        <f>М!G66</f>
        <v>Мазурин Викентий</v>
      </c>
      <c r="D18" s="23"/>
      <c r="E18" s="23"/>
      <c r="F18" s="23"/>
      <c r="G18" s="23"/>
      <c r="H18" s="23"/>
      <c r="I18" s="23"/>
    </row>
    <row r="19" spans="1:9" ht="18">
      <c r="A19" s="24" t="s">
        <v>33</v>
      </c>
      <c r="B19" s="25">
        <v>13</v>
      </c>
      <c r="C19" s="26" t="str">
        <f>М!D67</f>
        <v>Бережной Николай</v>
      </c>
      <c r="D19" s="23"/>
      <c r="E19" s="23"/>
      <c r="F19" s="23"/>
      <c r="G19" s="23"/>
      <c r="H19" s="23"/>
      <c r="I19" s="23"/>
    </row>
    <row r="20" spans="1:9" ht="18">
      <c r="A20" s="24" t="s">
        <v>34</v>
      </c>
      <c r="B20" s="25">
        <v>14</v>
      </c>
      <c r="C20" s="26" t="str">
        <f>М!D70</f>
        <v>Хабиров Марс</v>
      </c>
      <c r="D20" s="23"/>
      <c r="E20" s="23"/>
      <c r="F20" s="23"/>
      <c r="G20" s="23"/>
      <c r="H20" s="23"/>
      <c r="I20" s="23"/>
    </row>
    <row r="21" spans="1:9" ht="18">
      <c r="A21" s="24" t="s">
        <v>35</v>
      </c>
      <c r="B21" s="25">
        <v>15</v>
      </c>
      <c r="C21" s="26" t="str">
        <f>М!G69</f>
        <v>Усков Сергей</v>
      </c>
      <c r="D21" s="23"/>
      <c r="E21" s="23"/>
      <c r="F21" s="23"/>
      <c r="G21" s="23"/>
      <c r="H21" s="23"/>
      <c r="I21" s="23"/>
    </row>
    <row r="22" spans="1:9" ht="18">
      <c r="A22" s="24" t="s">
        <v>36</v>
      </c>
      <c r="B22" s="25">
        <v>16</v>
      </c>
      <c r="C22" s="26" t="str">
        <f>М!G71</f>
        <v>Тодрамович Александр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3" t="str">
        <f>Сп!A1</f>
        <v>Кубок Башкортостана 2010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Сп!A2</f>
        <v>Финал Турнира Михаил Саркиев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>
        <f>Сп!A3</f>
        <v>40208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Сп!A7</f>
        <v>Аристов Александр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Сп!A22</f>
        <v>Усков Сергей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Сп!A15</f>
        <v>Сазонов Николай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Сп!A14</f>
        <v>Исмайлов Азат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21</v>
      </c>
      <c r="F12" s="3"/>
      <c r="G12" s="11"/>
      <c r="H12" s="3"/>
      <c r="I12" s="3"/>
    </row>
    <row r="13" spans="1:9" ht="12.75">
      <c r="A13" s="2">
        <v>5</v>
      </c>
      <c r="B13" s="4" t="str">
        <f>Сп!A11</f>
        <v>Шапошников 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Сп!A18</f>
        <v>Мазурин Викентий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Сп!A19</f>
        <v>Хабиров Марс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Сп!A10</f>
        <v>Харламов Руслан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21</v>
      </c>
      <c r="G20" s="6"/>
      <c r="H20" s="6"/>
      <c r="I20" s="6"/>
    </row>
    <row r="21" spans="1:9" ht="12.75">
      <c r="A21" s="2">
        <v>3</v>
      </c>
      <c r="B21" s="4" t="str">
        <f>Сп!A9</f>
        <v>Аббасов Рустамхон</v>
      </c>
      <c r="C21" s="3"/>
      <c r="D21" s="3"/>
      <c r="E21" s="9"/>
      <c r="F21" s="13"/>
      <c r="G21" s="3"/>
      <c r="H21" s="35" t="s">
        <v>0</v>
      </c>
      <c r="I21" s="35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Сп!A20</f>
        <v>Бережной Николай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23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Сп!A17</f>
        <v>Аюпов Айдар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Сп!A12</f>
        <v>Сафиуллин Азат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22</v>
      </c>
      <c r="F28" s="13"/>
      <c r="G28" s="3"/>
      <c r="H28" s="3"/>
      <c r="I28" s="3"/>
    </row>
    <row r="29" spans="1:9" ht="12.75">
      <c r="A29" s="2">
        <v>7</v>
      </c>
      <c r="B29" s="4" t="str">
        <f>Сп!A13</f>
        <v>Максютов Азат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Сп!A16</f>
        <v>Сафиуллин Александр</v>
      </c>
      <c r="C31" s="9"/>
      <c r="D31" s="9"/>
      <c r="E31" s="2">
        <v>-15</v>
      </c>
      <c r="F31" s="4" t="str">
        <f>IF(F20=E12,E28,IF(F20=E28,E12,0))</f>
        <v>Яковлев Михаил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22</v>
      </c>
      <c r="E32" s="3"/>
      <c r="F32" s="13"/>
      <c r="G32" s="3"/>
      <c r="H32" s="35" t="s">
        <v>1</v>
      </c>
      <c r="I32" s="35"/>
    </row>
    <row r="33" spans="1:9" ht="12.75">
      <c r="A33" s="2">
        <v>15</v>
      </c>
      <c r="B33" s="4" t="str">
        <f>Сп!A21</f>
        <v>Тодрамович Александр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Сп!A8</f>
        <v>Яковлев Михаил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Усков Сергей</v>
      </c>
      <c r="C37" s="3"/>
      <c r="D37" s="2">
        <v>-13</v>
      </c>
      <c r="E37" s="4" t="str">
        <f>IF(E12=D8,D16,IF(E12=D16,D8,0))</f>
        <v>Харламов Руслан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Исмайлов Азат</v>
      </c>
      <c r="C39" s="5">
        <v>20</v>
      </c>
      <c r="D39" s="15" t="s">
        <v>27</v>
      </c>
      <c r="E39" s="5">
        <v>26</v>
      </c>
      <c r="F39" s="15" t="s">
        <v>24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Максютов Азат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Мазурин Викентий</v>
      </c>
      <c r="C41" s="3"/>
      <c r="D41" s="5">
        <v>24</v>
      </c>
      <c r="E41" s="16" t="s">
        <v>26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Хабиров Марс</v>
      </c>
      <c r="C43" s="5">
        <v>21</v>
      </c>
      <c r="D43" s="16" t="s">
        <v>26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Сафиуллин Азат</v>
      </c>
      <c r="D44" s="3"/>
      <c r="E44" s="13"/>
      <c r="F44" s="9"/>
      <c r="G44" s="3"/>
      <c r="H44" s="35" t="s">
        <v>2</v>
      </c>
      <c r="I44" s="35"/>
    </row>
    <row r="45" spans="1:9" ht="12.75">
      <c r="A45" s="2">
        <v>-5</v>
      </c>
      <c r="B45" s="4" t="str">
        <f>IF(C22=B21,B23,IF(C22=B23,B21,0))</f>
        <v>Бережной Николай</v>
      </c>
      <c r="C45" s="3"/>
      <c r="D45" s="2">
        <v>-14</v>
      </c>
      <c r="E45" s="4" t="str">
        <f>IF(E28=D24,D32,IF(E28=D32,D24,0))</f>
        <v>Аббасов Рустамхон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31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Аюпов Айдар</v>
      </c>
      <c r="C47" s="5">
        <v>22</v>
      </c>
      <c r="D47" s="15" t="s">
        <v>25</v>
      </c>
      <c r="E47" s="5">
        <v>27</v>
      </c>
      <c r="F47" s="16" t="s">
        <v>23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Шапошников 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Сафиуллин Александр</v>
      </c>
      <c r="C49" s="3"/>
      <c r="D49" s="5">
        <v>25</v>
      </c>
      <c r="E49" s="16" t="s">
        <v>25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Тодрамович Александр</v>
      </c>
      <c r="C51" s="5">
        <v>23</v>
      </c>
      <c r="D51" s="16" t="s">
        <v>30</v>
      </c>
      <c r="E51" s="13"/>
      <c r="F51" s="2">
        <v>-28</v>
      </c>
      <c r="G51" s="4" t="str">
        <f>IF(G43=F39,F47,IF(G43=F47,F39,0))</f>
        <v>Харламов Руслан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Сазонов Николай</v>
      </c>
      <c r="D52" s="3"/>
      <c r="E52" s="13"/>
      <c r="F52" s="3"/>
      <c r="G52" s="19"/>
      <c r="H52" s="35" t="s">
        <v>3</v>
      </c>
      <c r="I52" s="35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Сафиуллин Азат</v>
      </c>
      <c r="C54" s="3"/>
      <c r="D54" s="2">
        <v>-20</v>
      </c>
      <c r="E54" s="4" t="str">
        <f>IF(D39=C38,C40,IF(D39=C40,C38,0))</f>
        <v>Исмайлов Азат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25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Шапошников Александр</v>
      </c>
      <c r="C56" s="14" t="s">
        <v>4</v>
      </c>
      <c r="D56" s="2">
        <v>-21</v>
      </c>
      <c r="E56" s="8" t="str">
        <f>IF(D43=C42,C44,IF(D43=C44,C42,0))</f>
        <v>Мазурин Викентий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Сафиуллин Азат</v>
      </c>
      <c r="D57" s="3"/>
      <c r="E57" s="3"/>
      <c r="F57" s="5">
        <v>33</v>
      </c>
      <c r="G57" s="6" t="s">
        <v>29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Аюпов Айдар</v>
      </c>
      <c r="F58" s="9"/>
      <c r="G58" s="3"/>
      <c r="H58" s="35" t="s">
        <v>6</v>
      </c>
      <c r="I58" s="35"/>
    </row>
    <row r="59" spans="1:9" ht="12.75">
      <c r="A59" s="2">
        <v>-24</v>
      </c>
      <c r="B59" s="4" t="str">
        <f>IF(E41=D39,D43,IF(E41=D43,D39,0))</f>
        <v>Максютов Азат</v>
      </c>
      <c r="C59" s="3"/>
      <c r="D59" s="3"/>
      <c r="E59" s="5">
        <v>32</v>
      </c>
      <c r="F59" s="10" t="s">
        <v>29</v>
      </c>
      <c r="G59" s="20"/>
      <c r="H59" s="3"/>
      <c r="I59" s="3"/>
    </row>
    <row r="60" spans="1:9" ht="12.75">
      <c r="A60" s="3"/>
      <c r="B60" s="5">
        <v>30</v>
      </c>
      <c r="C60" s="6" t="s">
        <v>27</v>
      </c>
      <c r="D60" s="2">
        <v>-23</v>
      </c>
      <c r="E60" s="8" t="str">
        <f>IF(D51=C50,C52,IF(D51=C52,C50,0))</f>
        <v>Сазонов Николай</v>
      </c>
      <c r="F60" s="2">
        <v>-33</v>
      </c>
      <c r="G60" s="4" t="str">
        <f>IF(G57=F55,F59,IF(G57=F59,F55,0))</f>
        <v>Исмайлов Азат</v>
      </c>
      <c r="H60" s="12"/>
      <c r="I60" s="12"/>
    </row>
    <row r="61" spans="1:9" ht="12.75">
      <c r="A61" s="2">
        <v>-25</v>
      </c>
      <c r="B61" s="8" t="str">
        <f>IF(E49=D47,D51,IF(E49=D51,D47,0))</f>
        <v>Сафиуллин Александр</v>
      </c>
      <c r="C61" s="14" t="s">
        <v>7</v>
      </c>
      <c r="D61" s="3"/>
      <c r="E61" s="3"/>
      <c r="F61" s="3"/>
      <c r="G61" s="3"/>
      <c r="H61" s="35" t="s">
        <v>8</v>
      </c>
      <c r="I61" s="35"/>
    </row>
    <row r="62" spans="1:9" ht="12.75">
      <c r="A62" s="3"/>
      <c r="B62" s="2">
        <v>-30</v>
      </c>
      <c r="C62" s="4" t="str">
        <f>IF(C60=B59,B61,IF(C60=B61,B59,0))</f>
        <v>Сафиуллин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Мазурин Викентий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Усков Сергей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Аюпов Айдар</v>
      </c>
      <c r="G65" s="3"/>
      <c r="H65" s="35" t="s">
        <v>10</v>
      </c>
      <c r="I65" s="35"/>
    </row>
    <row r="66" spans="1:9" ht="12.75">
      <c r="A66" s="2">
        <v>-17</v>
      </c>
      <c r="B66" s="8" t="str">
        <f>IF(C42=B41,B43,IF(C42=B43,B41,0))</f>
        <v>Хабиров Марс</v>
      </c>
      <c r="C66" s="9"/>
      <c r="D66" s="13"/>
      <c r="E66" s="3"/>
      <c r="F66" s="2">
        <v>-34</v>
      </c>
      <c r="G66" s="4" t="str">
        <f>IF(G64=F63,F65,IF(G64=F65,F63,0))</f>
        <v>Мазурин Викентий</v>
      </c>
      <c r="H66" s="12"/>
      <c r="I66" s="12"/>
    </row>
    <row r="67" spans="1:9" ht="12.75">
      <c r="A67" s="3"/>
      <c r="B67" s="3"/>
      <c r="C67" s="5">
        <v>37</v>
      </c>
      <c r="D67" s="6" t="s">
        <v>34</v>
      </c>
      <c r="E67" s="3"/>
      <c r="F67" s="3"/>
      <c r="G67" s="3"/>
      <c r="H67" s="35" t="s">
        <v>11</v>
      </c>
      <c r="I67" s="35"/>
    </row>
    <row r="68" spans="1:9" ht="12.75">
      <c r="A68" s="2">
        <v>-18</v>
      </c>
      <c r="B68" s="4" t="str">
        <f>IF(C46=B45,B47,IF(C46=B47,B45,0))</f>
        <v>Бережной Николай</v>
      </c>
      <c r="C68" s="9"/>
      <c r="D68" s="17" t="s">
        <v>12</v>
      </c>
      <c r="E68" s="2">
        <v>-35</v>
      </c>
      <c r="F68" s="4" t="str">
        <f>IF(C65=B64,B66,IF(C65=B66,B64,0))</f>
        <v>Усков Сергей</v>
      </c>
      <c r="G68" s="3"/>
      <c r="H68" s="3"/>
      <c r="I68" s="3"/>
    </row>
    <row r="69" spans="1:9" ht="12.75">
      <c r="A69" s="3"/>
      <c r="B69" s="5">
        <v>36</v>
      </c>
      <c r="C69" s="10" t="s">
        <v>34</v>
      </c>
      <c r="D69" s="20"/>
      <c r="E69" s="3"/>
      <c r="F69" s="5">
        <v>38</v>
      </c>
      <c r="G69" s="6" t="s">
        <v>36</v>
      </c>
      <c r="H69" s="12"/>
      <c r="I69" s="12"/>
    </row>
    <row r="70" spans="1:9" ht="12.75">
      <c r="A70" s="2">
        <v>-19</v>
      </c>
      <c r="B70" s="8" t="str">
        <f>IF(C50=B49,B51,IF(C50=B51,B49,0))</f>
        <v>Тодрамович Александр</v>
      </c>
      <c r="C70" s="2">
        <v>-37</v>
      </c>
      <c r="D70" s="4" t="str">
        <f>IF(D67=C65,C69,IF(D67=C69,C65,0))</f>
        <v>Хабиров Марс</v>
      </c>
      <c r="E70" s="2">
        <v>-36</v>
      </c>
      <c r="F70" s="8" t="str">
        <f>IF(C69=B68,B70,IF(C69=B70,B68,0))</f>
        <v>Тодрамович Александр</v>
      </c>
      <c r="G70" s="3"/>
      <c r="H70" s="35" t="s">
        <v>13</v>
      </c>
      <c r="I70" s="35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Тодрамович Александр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5" t="s">
        <v>15</v>
      </c>
      <c r="I72" s="3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1" t="s">
        <v>83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>
        <v>40194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41</v>
      </c>
      <c r="B7" s="25">
        <v>1</v>
      </c>
      <c r="C7" s="26" t="str">
        <f>1стр1!G36</f>
        <v>Барышев Сергей</v>
      </c>
      <c r="D7" s="23"/>
      <c r="E7" s="23"/>
      <c r="F7" s="23"/>
      <c r="G7" s="23"/>
      <c r="H7" s="23"/>
      <c r="I7" s="23"/>
    </row>
    <row r="8" spans="1:9" ht="18">
      <c r="A8" s="24" t="s">
        <v>84</v>
      </c>
      <c r="B8" s="25">
        <v>2</v>
      </c>
      <c r="C8" s="26" t="str">
        <f>1стр1!G56</f>
        <v>Халимонов Евгений</v>
      </c>
      <c r="D8" s="23"/>
      <c r="E8" s="23"/>
      <c r="F8" s="23"/>
      <c r="G8" s="23"/>
      <c r="H8" s="23"/>
      <c r="I8" s="23"/>
    </row>
    <row r="9" spans="1:9" ht="18">
      <c r="A9" s="24" t="s">
        <v>43</v>
      </c>
      <c r="B9" s="25">
        <v>3</v>
      </c>
      <c r="C9" s="26" t="str">
        <f>1стр2!I22</f>
        <v>Коробко Павел</v>
      </c>
      <c r="D9" s="23"/>
      <c r="E9" s="23"/>
      <c r="F9" s="23"/>
      <c r="G9" s="23"/>
      <c r="H9" s="23"/>
      <c r="I9" s="23"/>
    </row>
    <row r="10" spans="1:9" ht="18">
      <c r="A10" s="24" t="s">
        <v>55</v>
      </c>
      <c r="B10" s="25">
        <v>4</v>
      </c>
      <c r="C10" s="26" t="str">
        <f>1стр2!I32</f>
        <v>Гайнанов Азат</v>
      </c>
      <c r="D10" s="23"/>
      <c r="E10" s="23"/>
      <c r="F10" s="23"/>
      <c r="G10" s="23"/>
      <c r="H10" s="23"/>
      <c r="I10" s="23"/>
    </row>
    <row r="11" spans="1:9" ht="18">
      <c r="A11" s="24" t="s">
        <v>36</v>
      </c>
      <c r="B11" s="25">
        <v>5</v>
      </c>
      <c r="C11" s="26" t="str">
        <f>1стр1!G63</f>
        <v>Семенов Константин</v>
      </c>
      <c r="D11" s="23"/>
      <c r="E11" s="23"/>
      <c r="F11" s="23"/>
      <c r="G11" s="23"/>
      <c r="H11" s="23"/>
      <c r="I11" s="23"/>
    </row>
    <row r="12" spans="1:9" ht="18">
      <c r="A12" s="24" t="s">
        <v>85</v>
      </c>
      <c r="B12" s="25">
        <v>6</v>
      </c>
      <c r="C12" s="26" t="str">
        <f>1стр1!G65</f>
        <v>Медведев Анатолий</v>
      </c>
      <c r="D12" s="23"/>
      <c r="E12" s="23"/>
      <c r="F12" s="23"/>
      <c r="G12" s="23"/>
      <c r="H12" s="23"/>
      <c r="I12" s="23"/>
    </row>
    <row r="13" spans="1:9" ht="18">
      <c r="A13" s="24" t="s">
        <v>45</v>
      </c>
      <c r="B13" s="25">
        <v>7</v>
      </c>
      <c r="C13" s="26" t="str">
        <f>1стр1!G68</f>
        <v>Усков Сергей</v>
      </c>
      <c r="D13" s="23"/>
      <c r="E13" s="23"/>
      <c r="F13" s="23"/>
      <c r="G13" s="23"/>
      <c r="H13" s="23"/>
      <c r="I13" s="23"/>
    </row>
    <row r="14" spans="1:9" ht="18">
      <c r="A14" s="24" t="s">
        <v>86</v>
      </c>
      <c r="B14" s="25">
        <v>8</v>
      </c>
      <c r="C14" s="26" t="str">
        <f>1стр1!G70</f>
        <v>Якупов Рустем</v>
      </c>
      <c r="D14" s="23"/>
      <c r="E14" s="23"/>
      <c r="F14" s="23"/>
      <c r="G14" s="23"/>
      <c r="H14" s="23"/>
      <c r="I14" s="23"/>
    </row>
    <row r="15" spans="1:9" ht="18">
      <c r="A15" s="24" t="s">
        <v>87</v>
      </c>
      <c r="B15" s="25">
        <v>9</v>
      </c>
      <c r="C15" s="26" t="str">
        <f>1стр1!D72</f>
        <v>Ишметов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88</v>
      </c>
      <c r="B16" s="25">
        <v>10</v>
      </c>
      <c r="C16" s="26" t="str">
        <f>1стр1!D75</f>
        <v>Ямалетдинов Азамат</v>
      </c>
      <c r="D16" s="23"/>
      <c r="E16" s="23"/>
      <c r="F16" s="23"/>
      <c r="G16" s="23"/>
      <c r="H16" s="23"/>
      <c r="I16" s="23"/>
    </row>
    <row r="17" spans="1:9" ht="18">
      <c r="A17" s="24" t="s">
        <v>89</v>
      </c>
      <c r="B17" s="25">
        <v>11</v>
      </c>
      <c r="C17" s="26" t="str">
        <f>1стр1!G73</f>
        <v>Хадарин Артем</v>
      </c>
      <c r="D17" s="23"/>
      <c r="E17" s="23"/>
      <c r="F17" s="23"/>
      <c r="G17" s="23"/>
      <c r="H17" s="23"/>
      <c r="I17" s="23"/>
    </row>
    <row r="18" spans="1:9" ht="18">
      <c r="A18" s="24" t="s">
        <v>90</v>
      </c>
      <c r="B18" s="25">
        <v>12</v>
      </c>
      <c r="C18" s="26" t="str">
        <f>1стр1!G75</f>
        <v>Тарараев Петр</v>
      </c>
      <c r="D18" s="23"/>
      <c r="E18" s="23"/>
      <c r="F18" s="23"/>
      <c r="G18" s="23"/>
      <c r="H18" s="23"/>
      <c r="I18" s="23"/>
    </row>
    <row r="19" spans="1:9" ht="18">
      <c r="A19" s="24" t="s">
        <v>91</v>
      </c>
      <c r="B19" s="25">
        <v>13</v>
      </c>
      <c r="C19" s="26" t="str">
        <f>1стр2!I40</f>
        <v>Фоминых Илья</v>
      </c>
      <c r="D19" s="23"/>
      <c r="E19" s="23"/>
      <c r="F19" s="23"/>
      <c r="G19" s="23"/>
      <c r="H19" s="23"/>
      <c r="I19" s="23"/>
    </row>
    <row r="20" spans="1:9" ht="18">
      <c r="A20" s="24" t="s">
        <v>92</v>
      </c>
      <c r="B20" s="25">
        <v>14</v>
      </c>
      <c r="C20" s="26" t="str">
        <f>1стр2!I44</f>
        <v>Карамов Рафис</v>
      </c>
      <c r="D20" s="23"/>
      <c r="E20" s="23"/>
      <c r="F20" s="23"/>
      <c r="G20" s="23"/>
      <c r="H20" s="23"/>
      <c r="I20" s="23"/>
    </row>
    <row r="21" spans="1:9" ht="18">
      <c r="A21" s="24" t="s">
        <v>63</v>
      </c>
      <c r="B21" s="25">
        <v>15</v>
      </c>
      <c r="C21" s="26" t="str">
        <f>1стр2!I46</f>
        <v>Ложкин Сергей</v>
      </c>
      <c r="D21" s="23"/>
      <c r="E21" s="23"/>
      <c r="F21" s="23"/>
      <c r="G21" s="23"/>
      <c r="H21" s="23"/>
      <c r="I21" s="23"/>
    </row>
    <row r="22" spans="1:9" ht="18">
      <c r="A22" s="24" t="s">
        <v>93</v>
      </c>
      <c r="B22" s="25">
        <v>16</v>
      </c>
      <c r="C22" s="26" t="str">
        <f>1стр2!I48</f>
        <v>Апсатарова Наталья</v>
      </c>
      <c r="D22" s="23"/>
      <c r="E22" s="23"/>
      <c r="F22" s="23"/>
      <c r="G22" s="23"/>
      <c r="H22" s="23"/>
      <c r="I22" s="23"/>
    </row>
    <row r="23" spans="1:9" ht="18">
      <c r="A23" s="24" t="s">
        <v>94</v>
      </c>
      <c r="B23" s="25">
        <v>17</v>
      </c>
      <c r="C23" s="26" t="str">
        <f>1стр2!E44</f>
        <v>Латыпов Аллан</v>
      </c>
      <c r="D23" s="23"/>
      <c r="E23" s="23"/>
      <c r="F23" s="23"/>
      <c r="G23" s="23"/>
      <c r="H23" s="23"/>
      <c r="I23" s="23"/>
    </row>
    <row r="24" spans="1:9" ht="18">
      <c r="A24" s="24" t="s">
        <v>95</v>
      </c>
      <c r="B24" s="25">
        <v>18</v>
      </c>
      <c r="C24" s="26" t="str">
        <f>1стр2!E50</f>
        <v>Карамов Айнур</v>
      </c>
      <c r="D24" s="23"/>
      <c r="E24" s="23"/>
      <c r="F24" s="23"/>
      <c r="G24" s="23"/>
      <c r="H24" s="23"/>
      <c r="I24" s="23"/>
    </row>
    <row r="25" spans="1:9" ht="18">
      <c r="A25" s="24" t="s">
        <v>96</v>
      </c>
      <c r="B25" s="25">
        <v>19</v>
      </c>
      <c r="C25" s="26" t="str">
        <f>1стр2!E53</f>
        <v>Саитов Эмиль</v>
      </c>
      <c r="D25" s="23"/>
      <c r="E25" s="23"/>
      <c r="F25" s="23"/>
      <c r="G25" s="23"/>
      <c r="H25" s="23"/>
      <c r="I25" s="23"/>
    </row>
    <row r="26" spans="1:9" ht="18">
      <c r="A26" s="24" t="s">
        <v>50</v>
      </c>
      <c r="B26" s="25">
        <v>20</v>
      </c>
      <c r="C26" s="26">
        <f>1стр2!E55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50</v>
      </c>
      <c r="B27" s="25">
        <v>21</v>
      </c>
      <c r="C27" s="26">
        <f>1стр2!I53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50</v>
      </c>
      <c r="B28" s="25">
        <v>22</v>
      </c>
      <c r="C28" s="26">
        <f>1стр2!I57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50</v>
      </c>
      <c r="B29" s="25">
        <v>23</v>
      </c>
      <c r="C29" s="26">
        <f>1стр2!I59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50</v>
      </c>
      <c r="B30" s="25">
        <v>24</v>
      </c>
      <c r="C30" s="26">
        <f>1стр2!I61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50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50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50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50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50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50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50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50</v>
      </c>
      <c r="B38" s="25">
        <v>32</v>
      </c>
      <c r="C38" s="26" t="str">
        <f>1стр2!I74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7" t="str">
        <f>Сп1!A1</f>
        <v>Кубок Башкортостана 2010</v>
      </c>
      <c r="B1" s="37"/>
      <c r="C1" s="37"/>
      <c r="D1" s="37"/>
      <c r="E1" s="37"/>
      <c r="F1" s="37"/>
      <c r="G1" s="37"/>
    </row>
    <row r="2" spans="1:7" ht="15.75">
      <c r="A2" s="37" t="str">
        <f>Сп1!A2</f>
        <v>1/4 финала Турнира Михаил Саркиев</v>
      </c>
      <c r="B2" s="37"/>
      <c r="C2" s="37"/>
      <c r="D2" s="37"/>
      <c r="E2" s="37"/>
      <c r="F2" s="37"/>
      <c r="G2" s="37"/>
    </row>
    <row r="3" spans="1:7" ht="15.75">
      <c r="A3" s="38">
        <f>Сп1!A3</f>
        <v>40194</v>
      </c>
      <c r="B3" s="38"/>
      <c r="C3" s="38"/>
      <c r="D3" s="38"/>
      <c r="E3" s="38"/>
      <c r="F3" s="38"/>
      <c r="G3" s="38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0.5" customHeight="1">
      <c r="A6" s="3"/>
      <c r="B6" s="5">
        <v>1</v>
      </c>
      <c r="C6" s="6" t="s">
        <v>41</v>
      </c>
      <c r="D6" s="3"/>
      <c r="E6" s="7"/>
      <c r="F6" s="3"/>
      <c r="G6" s="3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.5" customHeight="1">
      <c r="A8" s="3"/>
      <c r="B8" s="3"/>
      <c r="C8" s="5">
        <v>17</v>
      </c>
      <c r="D8" s="6" t="s">
        <v>41</v>
      </c>
      <c r="E8" s="3"/>
      <c r="F8" s="3"/>
      <c r="G8" s="3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.5" customHeight="1">
      <c r="A9" s="2">
        <v>17</v>
      </c>
      <c r="B9" s="4" t="str">
        <f>Сп1!A23</f>
        <v>Апсатарова Наталья</v>
      </c>
      <c r="C9" s="9"/>
      <c r="D9" s="9"/>
      <c r="E9" s="3"/>
      <c r="F9" s="3"/>
      <c r="G9" s="3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0.5" customHeight="1">
      <c r="A10" s="3"/>
      <c r="B10" s="5">
        <v>2</v>
      </c>
      <c r="C10" s="10" t="s">
        <v>94</v>
      </c>
      <c r="D10" s="9"/>
      <c r="E10" s="3"/>
      <c r="F10" s="3"/>
      <c r="G10" s="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0.5" customHeight="1">
      <c r="A11" s="2">
        <v>16</v>
      </c>
      <c r="B11" s="8" t="str">
        <f>Сп1!A22</f>
        <v>Карамов Айнур</v>
      </c>
      <c r="C11" s="3"/>
      <c r="D11" s="9"/>
      <c r="E11" s="3"/>
      <c r="F11" s="3"/>
      <c r="G11" s="3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0.5" customHeight="1">
      <c r="A12" s="3"/>
      <c r="B12" s="3"/>
      <c r="C12" s="3"/>
      <c r="D12" s="5">
        <v>25</v>
      </c>
      <c r="E12" s="6" t="s">
        <v>41</v>
      </c>
      <c r="F12" s="3"/>
      <c r="G12" s="1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" customHeight="1">
      <c r="A13" s="2">
        <v>9</v>
      </c>
      <c r="B13" s="4" t="str">
        <f>Сп1!A15</f>
        <v>Хадарин Артем</v>
      </c>
      <c r="C13" s="3"/>
      <c r="D13" s="9"/>
      <c r="E13" s="9"/>
      <c r="F13" s="3"/>
      <c r="G13" s="1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" customHeight="1">
      <c r="A14" s="3"/>
      <c r="B14" s="5">
        <v>3</v>
      </c>
      <c r="C14" s="6" t="s">
        <v>87</v>
      </c>
      <c r="D14" s="9"/>
      <c r="E14" s="9"/>
      <c r="F14" s="3"/>
      <c r="G14" s="1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2">
        <v>24</v>
      </c>
      <c r="B15" s="8" t="str">
        <f>Сп1!A30</f>
        <v>нет</v>
      </c>
      <c r="C15" s="9"/>
      <c r="D15" s="9"/>
      <c r="E15" s="9"/>
      <c r="F15" s="3"/>
      <c r="G15" s="1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"/>
      <c r="B16" s="3"/>
      <c r="C16" s="5">
        <v>18</v>
      </c>
      <c r="D16" s="10" t="s">
        <v>87</v>
      </c>
      <c r="E16" s="9"/>
      <c r="F16" s="3"/>
      <c r="G16" s="1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" customHeight="1">
      <c r="A17" s="2">
        <v>25</v>
      </c>
      <c r="B17" s="4" t="str">
        <f>Сп1!A31</f>
        <v>нет</v>
      </c>
      <c r="C17" s="9"/>
      <c r="D17" s="3"/>
      <c r="E17" s="9"/>
      <c r="F17" s="3"/>
      <c r="G17" s="1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" customHeight="1">
      <c r="A18" s="3"/>
      <c r="B18" s="5">
        <v>4</v>
      </c>
      <c r="C18" s="10" t="s">
        <v>86</v>
      </c>
      <c r="D18" s="3"/>
      <c r="E18" s="9"/>
      <c r="F18" s="3"/>
      <c r="G18" s="3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" customHeight="1">
      <c r="A19" s="2">
        <v>8</v>
      </c>
      <c r="B19" s="8" t="str">
        <f>Сп1!A14</f>
        <v>Ишметов Александр</v>
      </c>
      <c r="C19" s="3"/>
      <c r="D19" s="3"/>
      <c r="E19" s="9"/>
      <c r="F19" s="3"/>
      <c r="G19" s="3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" customHeight="1">
      <c r="A20" s="3"/>
      <c r="B20" s="3"/>
      <c r="C20" s="3"/>
      <c r="D20" s="3"/>
      <c r="E20" s="5">
        <v>29</v>
      </c>
      <c r="F20" s="6" t="s">
        <v>55</v>
      </c>
      <c r="G20" s="3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" customHeight="1">
      <c r="A21" s="2">
        <v>5</v>
      </c>
      <c r="B21" s="4" t="str">
        <f>Сп1!A11</f>
        <v>Усков Сергей</v>
      </c>
      <c r="C21" s="3"/>
      <c r="D21" s="3"/>
      <c r="E21" s="9"/>
      <c r="F21" s="9"/>
      <c r="G21" s="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" customHeight="1">
      <c r="A22" s="3"/>
      <c r="B22" s="5">
        <v>5</v>
      </c>
      <c r="C22" s="6" t="s">
        <v>36</v>
      </c>
      <c r="D22" s="3"/>
      <c r="E22" s="9"/>
      <c r="F22" s="9"/>
      <c r="G22" s="3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3"/>
      <c r="B24" s="3"/>
      <c r="C24" s="5">
        <v>19</v>
      </c>
      <c r="D24" s="6" t="s">
        <v>36</v>
      </c>
      <c r="E24" s="9"/>
      <c r="F24" s="9"/>
      <c r="G24" s="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2">
        <v>21</v>
      </c>
      <c r="B25" s="4" t="str">
        <f>Сп1!A27</f>
        <v>нет</v>
      </c>
      <c r="C25" s="9"/>
      <c r="D25" s="9"/>
      <c r="E25" s="9"/>
      <c r="F25" s="9"/>
      <c r="G25" s="3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 customHeight="1">
      <c r="A26" s="3"/>
      <c r="B26" s="5">
        <v>6</v>
      </c>
      <c r="C26" s="10" t="s">
        <v>90</v>
      </c>
      <c r="D26" s="9"/>
      <c r="E26" s="9"/>
      <c r="F26" s="9"/>
      <c r="G26" s="3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" customHeight="1">
      <c r="A27" s="2">
        <v>12</v>
      </c>
      <c r="B27" s="8" t="str">
        <f>Сп1!A18</f>
        <v>Тарараев Петр</v>
      </c>
      <c r="C27" s="3"/>
      <c r="D27" s="9"/>
      <c r="E27" s="9"/>
      <c r="F27" s="9"/>
      <c r="G27" s="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" customHeight="1">
      <c r="A28" s="3"/>
      <c r="B28" s="3"/>
      <c r="C28" s="3"/>
      <c r="D28" s="5">
        <v>26</v>
      </c>
      <c r="E28" s="10" t="s">
        <v>55</v>
      </c>
      <c r="F28" s="9"/>
      <c r="G28" s="3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" customHeight="1">
      <c r="A29" s="2">
        <v>13</v>
      </c>
      <c r="B29" s="4" t="str">
        <f>Сп1!A19</f>
        <v>Латыпов Аллан</v>
      </c>
      <c r="C29" s="3"/>
      <c r="D29" s="9"/>
      <c r="E29" s="3"/>
      <c r="F29" s="9"/>
      <c r="G29" s="3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" customHeight="1">
      <c r="A30" s="3"/>
      <c r="B30" s="5">
        <v>7</v>
      </c>
      <c r="C30" s="6" t="s">
        <v>91</v>
      </c>
      <c r="D30" s="9"/>
      <c r="E30" s="3"/>
      <c r="F30" s="9"/>
      <c r="G30" s="3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" customHeight="1">
      <c r="A31" s="2">
        <v>20</v>
      </c>
      <c r="B31" s="8" t="str">
        <f>Сп1!A26</f>
        <v>нет</v>
      </c>
      <c r="C31" s="9"/>
      <c r="D31" s="9"/>
      <c r="E31" s="3"/>
      <c r="F31" s="9"/>
      <c r="G31" s="3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>
      <c r="A32" s="3"/>
      <c r="B32" s="3"/>
      <c r="C32" s="5">
        <v>20</v>
      </c>
      <c r="D32" s="10" t="s">
        <v>55</v>
      </c>
      <c r="E32" s="3"/>
      <c r="F32" s="9"/>
      <c r="G32" s="3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>
      <c r="A34" s="3"/>
      <c r="B34" s="5">
        <v>8</v>
      </c>
      <c r="C34" s="10" t="s">
        <v>55</v>
      </c>
      <c r="D34" s="3"/>
      <c r="E34" s="3"/>
      <c r="F34" s="9"/>
      <c r="G34" s="3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>
      <c r="A35" s="2">
        <v>4</v>
      </c>
      <c r="B35" s="8" t="str">
        <f>Сп1!A10</f>
        <v>Халимонов Евгений</v>
      </c>
      <c r="C35" s="3"/>
      <c r="D35" s="3"/>
      <c r="E35" s="3"/>
      <c r="F35" s="9"/>
      <c r="G35" s="3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43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>
      <c r="A37" s="2">
        <v>3</v>
      </c>
      <c r="B37" s="4" t="str">
        <f>Сп1!A9</f>
        <v>Барышев Сергей</v>
      </c>
      <c r="C37" s="3"/>
      <c r="D37" s="3"/>
      <c r="E37" s="3"/>
      <c r="F37" s="9"/>
      <c r="G37" s="14" t="s"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>
      <c r="A38" s="3"/>
      <c r="B38" s="5">
        <v>9</v>
      </c>
      <c r="C38" s="6" t="s">
        <v>43</v>
      </c>
      <c r="D38" s="3"/>
      <c r="E38" s="3"/>
      <c r="F38" s="9"/>
      <c r="G38" s="3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>
      <c r="A40" s="3"/>
      <c r="B40" s="3"/>
      <c r="C40" s="5">
        <v>21</v>
      </c>
      <c r="D40" s="6" t="s">
        <v>43</v>
      </c>
      <c r="E40" s="3"/>
      <c r="F40" s="9"/>
      <c r="G40" s="3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>
      <c r="A41" s="2">
        <v>19</v>
      </c>
      <c r="B41" s="4" t="str">
        <f>Сп1!A25</f>
        <v>Фоминых Илья</v>
      </c>
      <c r="C41" s="9"/>
      <c r="D41" s="9"/>
      <c r="E41" s="3"/>
      <c r="F41" s="9"/>
      <c r="G41" s="3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>
      <c r="A42" s="3"/>
      <c r="B42" s="5">
        <v>10</v>
      </c>
      <c r="C42" s="10" t="s">
        <v>92</v>
      </c>
      <c r="D42" s="9"/>
      <c r="E42" s="3"/>
      <c r="F42" s="9"/>
      <c r="G42" s="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>
      <c r="A43" s="2">
        <v>14</v>
      </c>
      <c r="B43" s="8" t="str">
        <f>Сп1!A20</f>
        <v>Ямалетдинов Азамат</v>
      </c>
      <c r="C43" s="3"/>
      <c r="D43" s="9"/>
      <c r="E43" s="3"/>
      <c r="F43" s="9"/>
      <c r="G43" s="3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>
      <c r="A44" s="3"/>
      <c r="B44" s="3"/>
      <c r="C44" s="3"/>
      <c r="D44" s="5">
        <v>27</v>
      </c>
      <c r="E44" s="6" t="s">
        <v>43</v>
      </c>
      <c r="F44" s="9"/>
      <c r="G44" s="3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>
      <c r="A45" s="2">
        <v>11</v>
      </c>
      <c r="B45" s="4" t="str">
        <f>Сп1!A17</f>
        <v>Карамов Рафис</v>
      </c>
      <c r="C45" s="3"/>
      <c r="D45" s="9"/>
      <c r="E45" s="9"/>
      <c r="F45" s="9"/>
      <c r="G45" s="3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>
      <c r="A46" s="3"/>
      <c r="B46" s="5">
        <v>11</v>
      </c>
      <c r="C46" s="6" t="s">
        <v>89</v>
      </c>
      <c r="D46" s="9"/>
      <c r="E46" s="9"/>
      <c r="F46" s="9"/>
      <c r="G46" s="3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>
      <c r="A47" s="2">
        <v>22</v>
      </c>
      <c r="B47" s="8" t="str">
        <f>Сп1!A28</f>
        <v>нет</v>
      </c>
      <c r="C47" s="9"/>
      <c r="D47" s="9"/>
      <c r="E47" s="9"/>
      <c r="F47" s="9"/>
      <c r="G47" s="3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>
      <c r="A48" s="3"/>
      <c r="B48" s="3"/>
      <c r="C48" s="5">
        <v>22</v>
      </c>
      <c r="D48" s="10" t="s">
        <v>85</v>
      </c>
      <c r="E48" s="9"/>
      <c r="F48" s="9"/>
      <c r="G48" s="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"/>
      <c r="B50" s="5">
        <v>12</v>
      </c>
      <c r="C50" s="10" t="s">
        <v>85</v>
      </c>
      <c r="D50" s="3"/>
      <c r="E50" s="9"/>
      <c r="F50" s="9"/>
      <c r="G50" s="3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2">
        <v>6</v>
      </c>
      <c r="B51" s="8" t="str">
        <f>Сп1!A12</f>
        <v>Медведев Анатолий</v>
      </c>
      <c r="C51" s="3"/>
      <c r="D51" s="3"/>
      <c r="E51" s="9"/>
      <c r="F51" s="9"/>
      <c r="G51" s="3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>
      <c r="A52" s="3"/>
      <c r="B52" s="3"/>
      <c r="C52" s="3"/>
      <c r="D52" s="3"/>
      <c r="E52" s="5">
        <v>30</v>
      </c>
      <c r="F52" s="10" t="s">
        <v>43</v>
      </c>
      <c r="G52" s="3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>
      <c r="A53" s="2">
        <v>7</v>
      </c>
      <c r="B53" s="4" t="str">
        <f>Сп1!A13</f>
        <v>Семенов Константин</v>
      </c>
      <c r="C53" s="3"/>
      <c r="D53" s="3"/>
      <c r="E53" s="9"/>
      <c r="F53" s="3"/>
      <c r="G53" s="3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>
      <c r="A54" s="3"/>
      <c r="B54" s="5">
        <v>13</v>
      </c>
      <c r="C54" s="6" t="s">
        <v>45</v>
      </c>
      <c r="D54" s="3"/>
      <c r="E54" s="9"/>
      <c r="F54" s="3"/>
      <c r="G54" s="3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>
      <c r="A55" s="2">
        <v>26</v>
      </c>
      <c r="B55" s="8" t="str">
        <f>Сп1!A32</f>
        <v>нет</v>
      </c>
      <c r="C55" s="9"/>
      <c r="D55" s="3"/>
      <c r="E55" s="9"/>
      <c r="F55" s="3"/>
      <c r="G55" s="3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>
      <c r="A56" s="3"/>
      <c r="B56" s="3"/>
      <c r="C56" s="5">
        <v>23</v>
      </c>
      <c r="D56" s="6" t="s">
        <v>88</v>
      </c>
      <c r="E56" s="9"/>
      <c r="F56" s="18">
        <v>-31</v>
      </c>
      <c r="G56" s="4" t="str">
        <f>IF(G36=F20,F52,IF(G36=F52,F20,0))</f>
        <v>Халимонов Евгений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>
      <c r="A57" s="2">
        <v>23</v>
      </c>
      <c r="B57" s="4" t="str">
        <f>Сп1!A29</f>
        <v>нет</v>
      </c>
      <c r="C57" s="9"/>
      <c r="D57" s="9"/>
      <c r="E57" s="9"/>
      <c r="F57" s="3"/>
      <c r="G57" s="14" t="s">
        <v>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>
      <c r="A58" s="3"/>
      <c r="B58" s="5">
        <v>14</v>
      </c>
      <c r="C58" s="10" t="s">
        <v>88</v>
      </c>
      <c r="D58" s="9"/>
      <c r="E58" s="9"/>
      <c r="F58" s="3"/>
      <c r="G58" s="3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>
      <c r="A59" s="2">
        <v>10</v>
      </c>
      <c r="B59" s="8" t="str">
        <f>Сп1!A16</f>
        <v>Якупов Рустем</v>
      </c>
      <c r="C59" s="3"/>
      <c r="D59" s="9"/>
      <c r="E59" s="9"/>
      <c r="F59" s="3"/>
      <c r="G59" s="3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>
      <c r="A60" s="3"/>
      <c r="B60" s="3"/>
      <c r="C60" s="3"/>
      <c r="D60" s="5">
        <v>28</v>
      </c>
      <c r="E60" s="10" t="s">
        <v>84</v>
      </c>
      <c r="F60" s="3"/>
      <c r="G60" s="3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>
      <c r="A61" s="2">
        <v>15</v>
      </c>
      <c r="B61" s="4" t="str">
        <f>Сп1!A21</f>
        <v>Ложкин Сергей</v>
      </c>
      <c r="C61" s="3"/>
      <c r="D61" s="9"/>
      <c r="E61" s="3"/>
      <c r="F61" s="3"/>
      <c r="G61" s="3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>
      <c r="A62" s="3"/>
      <c r="B62" s="5">
        <v>15</v>
      </c>
      <c r="C62" s="6" t="s">
        <v>63</v>
      </c>
      <c r="D62" s="9"/>
      <c r="E62" s="2">
        <v>-58</v>
      </c>
      <c r="F62" s="4" t="str">
        <f>IF(1стр2!H14=1стр2!G10,1стр2!G18,IF(1стр2!H14=1стр2!G18,1стр2!G10,0))</f>
        <v>Семенов Константин</v>
      </c>
      <c r="G62" s="3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>
      <c r="A63" s="2">
        <v>18</v>
      </c>
      <c r="B63" s="8" t="str">
        <f>Сп1!A24</f>
        <v>Саитов Эмиль</v>
      </c>
      <c r="C63" s="9"/>
      <c r="D63" s="9"/>
      <c r="E63" s="3"/>
      <c r="F63" s="5">
        <v>61</v>
      </c>
      <c r="G63" s="6" t="s">
        <v>45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>
      <c r="A64" s="3"/>
      <c r="B64" s="3"/>
      <c r="C64" s="5">
        <v>24</v>
      </c>
      <c r="D64" s="10" t="s">
        <v>84</v>
      </c>
      <c r="E64" s="2">
        <v>-59</v>
      </c>
      <c r="F64" s="8" t="str">
        <f>IF(1стр2!H30=1стр2!G26,1стр2!G34,IF(1стр2!H30=1стр2!G34,1стр2!G26,0))</f>
        <v>Медведев Анатолий</v>
      </c>
      <c r="G64" s="14" t="s">
        <v>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Медведев Анатолий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>
      <c r="A66" s="3"/>
      <c r="B66" s="5">
        <v>16</v>
      </c>
      <c r="C66" s="10" t="s">
        <v>84</v>
      </c>
      <c r="D66" s="3"/>
      <c r="E66" s="3"/>
      <c r="F66" s="3"/>
      <c r="G66" s="14" t="s">
        <v>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>
      <c r="A67" s="2">
        <v>2</v>
      </c>
      <c r="B67" s="8" t="str">
        <f>Сп1!A8</f>
        <v>Гайнанов Азат</v>
      </c>
      <c r="C67" s="3"/>
      <c r="D67" s="3"/>
      <c r="E67" s="2">
        <v>-56</v>
      </c>
      <c r="F67" s="4" t="str">
        <f>IF(1стр2!G10=1стр2!F6,1стр2!F14,IF(1стр2!G10=1стр2!F14,1стр2!F6,0))</f>
        <v>Усков Сергей</v>
      </c>
      <c r="G67" s="3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36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>
      <c r="A69" s="2">
        <v>-52</v>
      </c>
      <c r="B69" s="4" t="str">
        <f>IF(1стр2!F6=1стр2!E4,1стр2!E8,IF(1стр2!F6=1стр2!E8,1стр2!E4,0))</f>
        <v>Хадарин Артем</v>
      </c>
      <c r="C69" s="3"/>
      <c r="D69" s="3"/>
      <c r="E69" s="2">
        <v>-57</v>
      </c>
      <c r="F69" s="8" t="str">
        <f>IF(1стр2!G26=1стр2!F22,1стр2!F30,IF(1стр2!G26=1стр2!F30,1стр2!F22,0))</f>
        <v>Якупов Рустем</v>
      </c>
      <c r="G69" s="14" t="s">
        <v>7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>
      <c r="A70" s="3"/>
      <c r="B70" s="5">
        <v>63</v>
      </c>
      <c r="C70" s="6" t="s">
        <v>92</v>
      </c>
      <c r="D70" s="3"/>
      <c r="E70" s="3"/>
      <c r="F70" s="2">
        <v>-62</v>
      </c>
      <c r="G70" s="4" t="str">
        <f>IF(G68=F67,F69,IF(G68=F69,F67,0))</f>
        <v>Якупов Рустем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>
      <c r="A71" s="2">
        <v>-53</v>
      </c>
      <c r="B71" s="8" t="str">
        <f>IF(1стр2!F14=1стр2!E12,1стр2!E16,IF(1стр2!F14=1стр2!E16,1стр2!E12,0))</f>
        <v>Ямалетдинов Азамат</v>
      </c>
      <c r="C71" s="9"/>
      <c r="D71" s="13"/>
      <c r="E71" s="3"/>
      <c r="F71" s="3"/>
      <c r="G71" s="14" t="s">
        <v>9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>
      <c r="A72" s="3"/>
      <c r="B72" s="3"/>
      <c r="C72" s="5">
        <v>65</v>
      </c>
      <c r="D72" s="6" t="s">
        <v>86</v>
      </c>
      <c r="E72" s="2">
        <v>-63</v>
      </c>
      <c r="F72" s="4" t="str">
        <f>IF(C70=B69,B71,IF(C70=B71,B69,0))</f>
        <v>Хадарин Артем</v>
      </c>
      <c r="G72" s="3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>
      <c r="A73" s="2">
        <v>-54</v>
      </c>
      <c r="B73" s="4" t="str">
        <f>IF(1стр2!F22=1стр2!E20,1стр2!E24,IF(1стр2!F22=1стр2!E24,1стр2!E20,0))</f>
        <v>Тарараев Петр</v>
      </c>
      <c r="C73" s="9"/>
      <c r="D73" s="17" t="s">
        <v>6</v>
      </c>
      <c r="E73" s="3"/>
      <c r="F73" s="5">
        <v>66</v>
      </c>
      <c r="G73" s="6" t="s">
        <v>87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>
      <c r="A74" s="3"/>
      <c r="B74" s="5">
        <v>64</v>
      </c>
      <c r="C74" s="10" t="s">
        <v>86</v>
      </c>
      <c r="D74" s="20"/>
      <c r="E74" s="2">
        <v>-64</v>
      </c>
      <c r="F74" s="8" t="str">
        <f>IF(C74=B73,B75,IF(C74=B75,B73,0))</f>
        <v>Тарараев Петр</v>
      </c>
      <c r="G74" s="14" t="s">
        <v>10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>
      <c r="A75" s="2">
        <v>-55</v>
      </c>
      <c r="B75" s="8" t="str">
        <f>IF(1стр2!F30=1стр2!E28,1стр2!E32,IF(1стр2!F30=1стр2!E32,1стр2!E28,0))</f>
        <v>Ишметов Александр</v>
      </c>
      <c r="C75" s="2">
        <v>-65</v>
      </c>
      <c r="D75" s="4" t="str">
        <f>IF(D72=C70,C74,IF(D72=C74,C70,0))</f>
        <v>Ямалетдинов Азамат</v>
      </c>
      <c r="E75" s="3"/>
      <c r="F75" s="2">
        <v>-66</v>
      </c>
      <c r="G75" s="4" t="str">
        <f>IF(G73=F72,F74,IF(G73=F74,F72,0))</f>
        <v>Тарараев Петр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8:19" ht="9" customHeight="1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8:19" ht="9" customHeight="1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1" customWidth="1"/>
    <col min="2" max="2" width="13.875" style="41" customWidth="1"/>
    <col min="3" max="8" width="12.75390625" style="41" customWidth="1"/>
    <col min="9" max="11" width="6.75390625" style="41" customWidth="1"/>
    <col min="12" max="16384" width="9.125" style="41" customWidth="1"/>
  </cols>
  <sheetData>
    <row r="1" spans="1:11" ht="15.75">
      <c r="A1" s="40" t="str">
        <f>Сп1!A1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7" t="str">
        <f>Сп1!A2</f>
        <v>1/4 финала Турнира Михаил Саркиев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8">
        <f>Сп1!A3</f>
        <v>40194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Хадарин Артем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93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Карамов Айнур</v>
      </c>
      <c r="C6" s="5">
        <v>40</v>
      </c>
      <c r="D6" s="12" t="s">
        <v>63</v>
      </c>
      <c r="E6" s="5">
        <v>52</v>
      </c>
      <c r="F6" s="12" t="s">
        <v>45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Ложкин Сергей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нет</v>
      </c>
      <c r="C8" s="3"/>
      <c r="D8" s="5">
        <v>48</v>
      </c>
      <c r="E8" s="42" t="s">
        <v>45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42" t="s">
        <v>45</v>
      </c>
      <c r="E10" s="13"/>
      <c r="F10" s="5">
        <v>56</v>
      </c>
      <c r="G10" s="12" t="s">
        <v>45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Семенов Константин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Усков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нет</v>
      </c>
      <c r="C14" s="5">
        <v>42</v>
      </c>
      <c r="D14" s="12" t="s">
        <v>89</v>
      </c>
      <c r="E14" s="5">
        <v>53</v>
      </c>
      <c r="F14" s="42" t="s">
        <v>36</v>
      </c>
      <c r="G14" s="5">
        <v>58</v>
      </c>
      <c r="H14" s="12" t="s">
        <v>84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Карамов Рафис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нет</v>
      </c>
      <c r="C16" s="3"/>
      <c r="D16" s="5">
        <v>49</v>
      </c>
      <c r="E16" s="42" t="s">
        <v>92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42" t="s">
        <v>92</v>
      </c>
      <c r="E18" s="13"/>
      <c r="F18" s="2">
        <v>-30</v>
      </c>
      <c r="G18" s="8" t="str">
        <f>IF(1стр1!F52=1стр1!E44,1стр1!E60,IF(1стр1!F52=1стр1!E60,1стр1!E44,0))</f>
        <v>Гайнанов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Ямалетдинов Азамат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Медведев Анатолий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96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Фоминых Илья</v>
      </c>
      <c r="C22" s="5">
        <v>44</v>
      </c>
      <c r="D22" s="12" t="s">
        <v>96</v>
      </c>
      <c r="E22" s="5">
        <v>54</v>
      </c>
      <c r="F22" s="12" t="s">
        <v>85</v>
      </c>
      <c r="G22" s="13"/>
      <c r="H22" s="5">
        <v>60</v>
      </c>
      <c r="I22" s="43" t="s">
        <v>41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Латыпов Аллан</v>
      </c>
      <c r="D23" s="9"/>
      <c r="E23" s="9"/>
      <c r="F23" s="9"/>
      <c r="G23" s="13"/>
      <c r="H23" s="9"/>
      <c r="I23" s="20"/>
      <c r="J23" s="35" t="s">
        <v>2</v>
      </c>
      <c r="K23" s="35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нет</v>
      </c>
      <c r="C24" s="3"/>
      <c r="D24" s="5">
        <v>50</v>
      </c>
      <c r="E24" s="42" t="s">
        <v>90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42" t="s">
        <v>90</v>
      </c>
      <c r="E26" s="13"/>
      <c r="F26" s="5">
        <v>57</v>
      </c>
      <c r="G26" s="12" t="s">
        <v>85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Тарараев Петр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Якупов Рустем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нет</v>
      </c>
      <c r="C30" s="5">
        <v>46</v>
      </c>
      <c r="D30" s="12" t="s">
        <v>86</v>
      </c>
      <c r="E30" s="5">
        <v>55</v>
      </c>
      <c r="F30" s="42" t="s">
        <v>88</v>
      </c>
      <c r="G30" s="5">
        <v>59</v>
      </c>
      <c r="H30" s="42" t="s">
        <v>41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Ишметов Александр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Саитов Эмиль</v>
      </c>
      <c r="C32" s="3"/>
      <c r="D32" s="5">
        <v>51</v>
      </c>
      <c r="E32" s="42" t="s">
        <v>86</v>
      </c>
      <c r="F32" s="3"/>
      <c r="G32" s="9"/>
      <c r="H32" s="2">
        <v>-60</v>
      </c>
      <c r="I32" s="4" t="str">
        <f>IF(I22=H14,H30,IF(I22=H30,H14,0))</f>
        <v>Гайнанов Азат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95</v>
      </c>
      <c r="D33" s="9"/>
      <c r="E33" s="13"/>
      <c r="F33" s="3"/>
      <c r="G33" s="9"/>
      <c r="H33" s="3"/>
      <c r="I33" s="20"/>
      <c r="J33" s="35" t="s">
        <v>3</v>
      </c>
      <c r="K33" s="35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42" t="s">
        <v>94</v>
      </c>
      <c r="E34" s="13"/>
      <c r="F34" s="2">
        <v>-29</v>
      </c>
      <c r="G34" s="8" t="str">
        <f>IF(1стр1!F20=1стр1!E12,1стр1!E28,IF(1стр1!F20=1стр1!E28,1стр1!E12,0))</f>
        <v>Коробко Павел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Апсатарова Наталья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Карамов Айнур</v>
      </c>
      <c r="C37" s="3"/>
      <c r="D37" s="3"/>
      <c r="E37" s="3"/>
      <c r="F37" s="2">
        <v>-48</v>
      </c>
      <c r="G37" s="4" t="str">
        <f>IF(E8=D6,D10,IF(E8=D10,D6,0))</f>
        <v>Ложкин Сергей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93</v>
      </c>
      <c r="D38" s="3"/>
      <c r="E38" s="3"/>
      <c r="F38" s="3"/>
      <c r="G38" s="5">
        <v>67</v>
      </c>
      <c r="H38" s="12" t="s">
        <v>89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Карамов Рафис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93</v>
      </c>
      <c r="E40" s="3"/>
      <c r="F40" s="3"/>
      <c r="G40" s="3"/>
      <c r="H40" s="5">
        <v>69</v>
      </c>
      <c r="I40" s="22" t="s">
        <v>96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Фоминых Илья</v>
      </c>
      <c r="H41" s="9"/>
      <c r="I41" s="19"/>
      <c r="J41" s="35" t="s">
        <v>12</v>
      </c>
      <c r="K41" s="35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42"/>
      <c r="D42" s="9"/>
      <c r="E42" s="3"/>
      <c r="F42" s="3"/>
      <c r="G42" s="5">
        <v>68</v>
      </c>
      <c r="H42" s="42" t="s">
        <v>96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Апсатарова Наталья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91</v>
      </c>
      <c r="F44" s="3"/>
      <c r="G44" s="3"/>
      <c r="H44" s="2">
        <v>-69</v>
      </c>
      <c r="I44" s="4" t="str">
        <f>IF(I40=H38,H42,IF(I40=H42,H38,0))</f>
        <v>Карамов Рафис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Латыпов Аллан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Ложкин Сергей</v>
      </c>
      <c r="I45" s="20"/>
      <c r="J45" s="35" t="s">
        <v>14</v>
      </c>
      <c r="K45" s="35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91</v>
      </c>
      <c r="D46" s="9"/>
      <c r="E46" s="3"/>
      <c r="F46" s="3"/>
      <c r="G46" s="3"/>
      <c r="H46" s="5">
        <v>70</v>
      </c>
      <c r="I46" s="43" t="s">
        <v>63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Апсатарова Наталья</v>
      </c>
      <c r="I47" s="20"/>
      <c r="J47" s="35" t="s">
        <v>13</v>
      </c>
      <c r="K47" s="35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42" t="s">
        <v>91</v>
      </c>
      <c r="E48" s="3"/>
      <c r="F48" s="3"/>
      <c r="G48" s="3"/>
      <c r="H48" s="2">
        <v>-70</v>
      </c>
      <c r="I48" s="4" t="str">
        <f>IF(I46=H45,H47,IF(I46=H47,H45,0))</f>
        <v>Апсатарова Наталья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35" t="s">
        <v>15</v>
      </c>
      <c r="K49" s="35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42" t="s">
        <v>95</v>
      </c>
      <c r="D50" s="2">
        <v>-77</v>
      </c>
      <c r="E50" s="4" t="str">
        <f>IF(E44=D40,D48,IF(E44=D48,D40,0))</f>
        <v>Карамов Айнур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Саитов Эмиль</v>
      </c>
      <c r="C51" s="3"/>
      <c r="D51" s="3"/>
      <c r="E51" s="14" t="s">
        <v>68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95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Саитов Эмиль</v>
      </c>
      <c r="E54" s="14" t="s">
        <v>69</v>
      </c>
      <c r="F54" s="2">
        <v>-73</v>
      </c>
      <c r="G54" s="4">
        <f>IF(C46=B45,B47,IF(C46=B47,B45,0))</f>
        <v>0</v>
      </c>
      <c r="H54" s="9"/>
      <c r="I54" s="19"/>
      <c r="J54" s="35" t="s">
        <v>70</v>
      </c>
      <c r="K54" s="35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4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35" t="s">
        <v>72</v>
      </c>
      <c r="K58" s="35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4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35" t="s">
        <v>73</v>
      </c>
      <c r="K60" s="35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4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35" t="s">
        <v>74</v>
      </c>
      <c r="K62" s="35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42"/>
      <c r="E67" s="3"/>
      <c r="F67" s="2">
        <v>-85</v>
      </c>
      <c r="G67" s="4" t="str">
        <f>IF(C65=B64,B66,IF(C65=B66,B64,0))</f>
        <v>нет</v>
      </c>
      <c r="H67" s="9"/>
      <c r="I67" s="19"/>
      <c r="J67" s="35" t="s">
        <v>76</v>
      </c>
      <c r="K67" s="35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4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4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35" t="s">
        <v>78</v>
      </c>
      <c r="K71" s="35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4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>
        <f>IF(H68=G67,G69,IF(H68=G69,G67,0))</f>
        <v>0</v>
      </c>
      <c r="I73" s="20"/>
      <c r="J73" s="35" t="s">
        <v>80</v>
      </c>
      <c r="K73" s="35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5" t="s">
        <v>82</v>
      </c>
      <c r="K75" s="35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1" t="s">
        <v>51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>
        <v>40202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31</v>
      </c>
      <c r="B7" s="25">
        <v>1</v>
      </c>
      <c r="C7" s="26" t="str">
        <f>Встр1!G36</f>
        <v>Дулесов Вадим</v>
      </c>
      <c r="D7" s="23"/>
      <c r="E7" s="23"/>
      <c r="F7" s="23"/>
      <c r="G7" s="23"/>
      <c r="H7" s="23"/>
      <c r="I7" s="23"/>
    </row>
    <row r="8" spans="1:9" ht="18">
      <c r="A8" s="24" t="s">
        <v>52</v>
      </c>
      <c r="B8" s="25">
        <v>2</v>
      </c>
      <c r="C8" s="26" t="str">
        <f>Встр1!G56</f>
        <v>Бережной Николай</v>
      </c>
      <c r="D8" s="23"/>
      <c r="E8" s="23"/>
      <c r="F8" s="23"/>
      <c r="G8" s="23"/>
      <c r="H8" s="23"/>
      <c r="I8" s="23"/>
    </row>
    <row r="9" spans="1:9" ht="18">
      <c r="A9" s="24" t="s">
        <v>34</v>
      </c>
      <c r="B9" s="25">
        <v>3</v>
      </c>
      <c r="C9" s="26" t="str">
        <f>Встр2!I22</f>
        <v>Аюпов Айдар</v>
      </c>
      <c r="D9" s="23"/>
      <c r="E9" s="23"/>
      <c r="F9" s="23"/>
      <c r="G9" s="23"/>
      <c r="H9" s="23"/>
      <c r="I9" s="23"/>
    </row>
    <row r="10" spans="1:9" ht="18">
      <c r="A10" s="24" t="s">
        <v>53</v>
      </c>
      <c r="B10" s="25">
        <v>4</v>
      </c>
      <c r="C10" s="26" t="str">
        <f>Встр2!I32</f>
        <v>Прокофьев Михаил</v>
      </c>
      <c r="D10" s="23"/>
      <c r="E10" s="23"/>
      <c r="F10" s="23"/>
      <c r="G10" s="23"/>
      <c r="H10" s="23"/>
      <c r="I10" s="23"/>
    </row>
    <row r="11" spans="1:9" ht="18">
      <c r="A11" s="24" t="s">
        <v>54</v>
      </c>
      <c r="B11" s="25">
        <v>5</v>
      </c>
      <c r="C11" s="26" t="str">
        <f>Встр1!G63</f>
        <v>Фаткулин Раис</v>
      </c>
      <c r="D11" s="23"/>
      <c r="E11" s="23"/>
      <c r="F11" s="23"/>
      <c r="G11" s="23"/>
      <c r="H11" s="23"/>
      <c r="I11" s="23"/>
    </row>
    <row r="12" spans="1:9" ht="18">
      <c r="A12" s="24" t="s">
        <v>55</v>
      </c>
      <c r="B12" s="25">
        <v>6</v>
      </c>
      <c r="C12" s="26" t="str">
        <f>Встр1!G65</f>
        <v>Лебедь Виктор</v>
      </c>
      <c r="D12" s="23"/>
      <c r="E12" s="23"/>
      <c r="F12" s="23"/>
      <c r="G12" s="23"/>
      <c r="H12" s="23"/>
      <c r="I12" s="23"/>
    </row>
    <row r="13" spans="1:9" ht="18">
      <c r="A13" s="24" t="s">
        <v>56</v>
      </c>
      <c r="B13" s="25">
        <v>7</v>
      </c>
      <c r="C13" s="26" t="str">
        <f>Встр1!G68</f>
        <v>Халимонов Евгений</v>
      </c>
      <c r="D13" s="23"/>
      <c r="E13" s="23"/>
      <c r="F13" s="23"/>
      <c r="G13" s="23"/>
      <c r="H13" s="23"/>
      <c r="I13" s="23"/>
    </row>
    <row r="14" spans="1:9" ht="18">
      <c r="A14" s="24" t="s">
        <v>57</v>
      </c>
      <c r="B14" s="25">
        <v>8</v>
      </c>
      <c r="C14" s="26" t="str">
        <f>Встр1!G70</f>
        <v>Стародубцев Олег</v>
      </c>
      <c r="D14" s="23"/>
      <c r="E14" s="23"/>
      <c r="F14" s="23"/>
      <c r="G14" s="23"/>
      <c r="H14" s="23"/>
      <c r="I14" s="23"/>
    </row>
    <row r="15" spans="1:9" ht="18">
      <c r="A15" s="24" t="s">
        <v>58</v>
      </c>
      <c r="B15" s="25">
        <v>9</v>
      </c>
      <c r="C15" s="26" t="str">
        <f>Встр1!D72</f>
        <v>Салихов Рим</v>
      </c>
      <c r="D15" s="23"/>
      <c r="E15" s="23"/>
      <c r="F15" s="23"/>
      <c r="G15" s="23"/>
      <c r="H15" s="23"/>
      <c r="I15" s="23"/>
    </row>
    <row r="16" spans="1:9" ht="18">
      <c r="A16" s="24" t="s">
        <v>36</v>
      </c>
      <c r="B16" s="25">
        <v>10</v>
      </c>
      <c r="C16" s="26" t="str">
        <f>Встр1!D75</f>
        <v>Усков Сергей</v>
      </c>
      <c r="D16" s="23"/>
      <c r="E16" s="23"/>
      <c r="F16" s="23"/>
      <c r="G16" s="23"/>
      <c r="H16" s="23"/>
      <c r="I16" s="23"/>
    </row>
    <row r="17" spans="1:9" ht="18">
      <c r="A17" s="24" t="s">
        <v>59</v>
      </c>
      <c r="B17" s="25">
        <v>11</v>
      </c>
      <c r="C17" s="26" t="str">
        <f>Встр1!G73</f>
        <v>Ложкин Сергей</v>
      </c>
      <c r="D17" s="23"/>
      <c r="E17" s="23"/>
      <c r="F17" s="23"/>
      <c r="G17" s="23"/>
      <c r="H17" s="23"/>
      <c r="I17" s="23"/>
    </row>
    <row r="18" spans="1:9" ht="18">
      <c r="A18" s="24" t="s">
        <v>60</v>
      </c>
      <c r="B18" s="25">
        <v>12</v>
      </c>
      <c r="C18" s="26" t="str">
        <f>Встр1!G75</f>
        <v>Нестеренко Георгий</v>
      </c>
      <c r="D18" s="23"/>
      <c r="E18" s="23"/>
      <c r="F18" s="23"/>
      <c r="G18" s="23"/>
      <c r="H18" s="23"/>
      <c r="I18" s="23"/>
    </row>
    <row r="19" spans="1:9" ht="18">
      <c r="A19" s="24" t="s">
        <v>61</v>
      </c>
      <c r="B19" s="25">
        <v>13</v>
      </c>
      <c r="C19" s="26" t="str">
        <f>Встр2!I40</f>
        <v>Баринов Владимир</v>
      </c>
      <c r="D19" s="23"/>
      <c r="E19" s="23"/>
      <c r="F19" s="23"/>
      <c r="G19" s="23"/>
      <c r="H19" s="23"/>
      <c r="I19" s="23"/>
    </row>
    <row r="20" spans="1:9" ht="18">
      <c r="A20" s="24" t="s">
        <v>62</v>
      </c>
      <c r="B20" s="25">
        <v>14</v>
      </c>
      <c r="C20" s="26" t="str">
        <f>Встр2!I44</f>
        <v>Семенов Юрий</v>
      </c>
      <c r="D20" s="23"/>
      <c r="E20" s="23"/>
      <c r="F20" s="23"/>
      <c r="G20" s="23"/>
      <c r="H20" s="23"/>
      <c r="I20" s="23"/>
    </row>
    <row r="21" spans="1:9" ht="18">
      <c r="A21" s="24" t="s">
        <v>63</v>
      </c>
      <c r="B21" s="25">
        <v>15</v>
      </c>
      <c r="C21" s="26" t="str">
        <f>Встр2!I46</f>
        <v>Шобухов Сергей</v>
      </c>
      <c r="D21" s="23"/>
      <c r="E21" s="23"/>
      <c r="F21" s="23"/>
      <c r="G21" s="23"/>
      <c r="H21" s="23"/>
      <c r="I21" s="23"/>
    </row>
    <row r="22" spans="1:9" ht="18">
      <c r="A22" s="24" t="s">
        <v>64</v>
      </c>
      <c r="B22" s="25">
        <v>16</v>
      </c>
      <c r="C22" s="26" t="str">
        <f>Встр2!I48</f>
        <v>Толкачев Иван</v>
      </c>
      <c r="D22" s="23"/>
      <c r="E22" s="23"/>
      <c r="F22" s="23"/>
      <c r="G22" s="23"/>
      <c r="H22" s="23"/>
      <c r="I22" s="23"/>
    </row>
    <row r="23" spans="1:9" ht="18">
      <c r="A23" s="24" t="s">
        <v>65</v>
      </c>
      <c r="B23" s="25">
        <v>17</v>
      </c>
      <c r="C23" s="26" t="str">
        <f>Встр2!E44</f>
        <v>Зиновьев Александр</v>
      </c>
      <c r="D23" s="23"/>
      <c r="E23" s="23"/>
      <c r="F23" s="23"/>
      <c r="G23" s="23"/>
      <c r="H23" s="23"/>
      <c r="I23" s="23"/>
    </row>
    <row r="24" spans="1:9" ht="18">
      <c r="A24" s="24" t="s">
        <v>66</v>
      </c>
      <c r="B24" s="25">
        <v>18</v>
      </c>
      <c r="C24" s="26" t="str">
        <f>Встр2!E50</f>
        <v>Гизатуллина Таскира</v>
      </c>
      <c r="D24" s="23"/>
      <c r="E24" s="23"/>
      <c r="F24" s="23"/>
      <c r="G24" s="23"/>
      <c r="H24" s="23"/>
      <c r="I24" s="23"/>
    </row>
    <row r="25" spans="1:9" ht="18">
      <c r="A25" s="24" t="s">
        <v>50</v>
      </c>
      <c r="B25" s="25">
        <v>19</v>
      </c>
      <c r="C25" s="26">
        <f>Встр2!E53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50</v>
      </c>
      <c r="B26" s="25">
        <v>20</v>
      </c>
      <c r="C26" s="26">
        <f>Встр2!E55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50</v>
      </c>
      <c r="B27" s="25">
        <v>21</v>
      </c>
      <c r="C27" s="26">
        <f>Встр2!I53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50</v>
      </c>
      <c r="B28" s="25">
        <v>22</v>
      </c>
      <c r="C28" s="26">
        <f>Встр2!I57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50</v>
      </c>
      <c r="B29" s="25">
        <v>23</v>
      </c>
      <c r="C29" s="26">
        <f>Встр2!I59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50</v>
      </c>
      <c r="B30" s="25">
        <v>24</v>
      </c>
      <c r="C30" s="26">
        <f>Встр2!I61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50</v>
      </c>
      <c r="B31" s="25">
        <v>25</v>
      </c>
      <c r="C31" s="26">
        <f>Встр2!E63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50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50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50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50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50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50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50</v>
      </c>
      <c r="B38" s="25">
        <v>32</v>
      </c>
      <c r="C38" s="26">
        <f>Встр2!I74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7" t="str">
        <f>СпВ!A1</f>
        <v>Кубок Башкортостана 2010</v>
      </c>
      <c r="B1" s="37"/>
      <c r="C1" s="37"/>
      <c r="D1" s="37"/>
      <c r="E1" s="37"/>
      <c r="F1" s="37"/>
      <c r="G1" s="37"/>
    </row>
    <row r="2" spans="1:7" ht="15.75">
      <c r="A2" s="37" t="str">
        <f>СпВ!A2</f>
        <v>1/2 финала ветеранов Турнира Михаил Саркиев</v>
      </c>
      <c r="B2" s="37"/>
      <c r="C2" s="37"/>
      <c r="D2" s="37"/>
      <c r="E2" s="37"/>
      <c r="F2" s="37"/>
      <c r="G2" s="37"/>
    </row>
    <row r="3" spans="1:7" ht="15.75">
      <c r="A3" s="38">
        <f>СпВ!A3</f>
        <v>40202</v>
      </c>
      <c r="B3" s="38"/>
      <c r="C3" s="38"/>
      <c r="D3" s="38"/>
      <c r="E3" s="38"/>
      <c r="F3" s="38"/>
      <c r="G3" s="38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Аюпов Айдар</v>
      </c>
      <c r="C5" s="3"/>
      <c r="D5" s="3"/>
      <c r="E5" s="3"/>
      <c r="F5" s="3"/>
      <c r="G5" s="3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0.5" customHeight="1">
      <c r="A6" s="3"/>
      <c r="B6" s="5">
        <v>1</v>
      </c>
      <c r="C6" s="6" t="s">
        <v>31</v>
      </c>
      <c r="D6" s="3"/>
      <c r="E6" s="7"/>
      <c r="F6" s="3"/>
      <c r="G6" s="3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0.5" customHeight="1">
      <c r="A7" s="2">
        <v>32</v>
      </c>
      <c r="B7" s="8" t="str">
        <f>СпВ!A38</f>
        <v>нет</v>
      </c>
      <c r="C7" s="9"/>
      <c r="D7" s="3"/>
      <c r="E7" s="3"/>
      <c r="F7" s="3"/>
      <c r="G7" s="3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.5" customHeight="1">
      <c r="A8" s="3"/>
      <c r="B8" s="3"/>
      <c r="C8" s="5">
        <v>17</v>
      </c>
      <c r="D8" s="6" t="s">
        <v>31</v>
      </c>
      <c r="E8" s="3"/>
      <c r="F8" s="3"/>
      <c r="G8" s="3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.5" customHeight="1">
      <c r="A9" s="2">
        <v>17</v>
      </c>
      <c r="B9" s="4" t="str">
        <f>СпВ!A23</f>
        <v>Лебедь Виктор</v>
      </c>
      <c r="C9" s="9"/>
      <c r="D9" s="9"/>
      <c r="E9" s="3"/>
      <c r="F9" s="3"/>
      <c r="G9" s="3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0.5" customHeight="1">
      <c r="A10" s="3"/>
      <c r="B10" s="5">
        <v>2</v>
      </c>
      <c r="C10" s="10" t="s">
        <v>65</v>
      </c>
      <c r="D10" s="9"/>
      <c r="E10" s="3"/>
      <c r="F10" s="3"/>
      <c r="G10" s="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0.5" customHeight="1">
      <c r="A11" s="2">
        <v>16</v>
      </c>
      <c r="B11" s="8" t="str">
        <f>СпВ!A22</f>
        <v>Зиновьев Александр</v>
      </c>
      <c r="C11" s="3"/>
      <c r="D11" s="9"/>
      <c r="E11" s="3"/>
      <c r="F11" s="3"/>
      <c r="G11" s="3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0.5" customHeight="1">
      <c r="A12" s="3"/>
      <c r="B12" s="3"/>
      <c r="C12" s="3"/>
      <c r="D12" s="5">
        <v>25</v>
      </c>
      <c r="E12" s="6" t="s">
        <v>57</v>
      </c>
      <c r="F12" s="3"/>
      <c r="G12" s="1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" customHeight="1">
      <c r="A13" s="2">
        <v>9</v>
      </c>
      <c r="B13" s="4" t="str">
        <f>СпВ!A15</f>
        <v>Баринов Владимир</v>
      </c>
      <c r="C13" s="3"/>
      <c r="D13" s="9"/>
      <c r="E13" s="9"/>
      <c r="F13" s="3"/>
      <c r="G13" s="1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" customHeight="1">
      <c r="A14" s="3"/>
      <c r="B14" s="5">
        <v>3</v>
      </c>
      <c r="C14" s="6" t="s">
        <v>58</v>
      </c>
      <c r="D14" s="9"/>
      <c r="E14" s="9"/>
      <c r="F14" s="3"/>
      <c r="G14" s="1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" customHeight="1">
      <c r="A15" s="2">
        <v>24</v>
      </c>
      <c r="B15" s="8" t="str">
        <f>СпВ!A30</f>
        <v>нет</v>
      </c>
      <c r="C15" s="9"/>
      <c r="D15" s="9"/>
      <c r="E15" s="9"/>
      <c r="F15" s="3"/>
      <c r="G15" s="1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"/>
      <c r="B16" s="3"/>
      <c r="C16" s="5">
        <v>18</v>
      </c>
      <c r="D16" s="10" t="s">
        <v>57</v>
      </c>
      <c r="E16" s="9"/>
      <c r="F16" s="3"/>
      <c r="G16" s="1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" customHeight="1">
      <c r="A17" s="2">
        <v>25</v>
      </c>
      <c r="B17" s="4" t="str">
        <f>СпВ!A31</f>
        <v>нет</v>
      </c>
      <c r="C17" s="9"/>
      <c r="D17" s="3"/>
      <c r="E17" s="9"/>
      <c r="F17" s="3"/>
      <c r="G17" s="1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" customHeight="1">
      <c r="A18" s="3"/>
      <c r="B18" s="5">
        <v>4</v>
      </c>
      <c r="C18" s="10" t="s">
        <v>57</v>
      </c>
      <c r="D18" s="3"/>
      <c r="E18" s="9"/>
      <c r="F18" s="3"/>
      <c r="G18" s="3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" customHeight="1">
      <c r="A19" s="2">
        <v>8</v>
      </c>
      <c r="B19" s="8" t="str">
        <f>СпВ!A14</f>
        <v>Дулесов Вадим</v>
      </c>
      <c r="C19" s="3"/>
      <c r="D19" s="3"/>
      <c r="E19" s="9"/>
      <c r="F19" s="3"/>
      <c r="G19" s="3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" customHeight="1">
      <c r="A20" s="3"/>
      <c r="B20" s="3"/>
      <c r="C20" s="3"/>
      <c r="D20" s="3"/>
      <c r="E20" s="5">
        <v>29</v>
      </c>
      <c r="F20" s="6" t="s">
        <v>57</v>
      </c>
      <c r="G20" s="3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" customHeight="1">
      <c r="A21" s="2">
        <v>5</v>
      </c>
      <c r="B21" s="4" t="str">
        <f>СпВ!A11</f>
        <v>Прокофьев Михаил</v>
      </c>
      <c r="C21" s="3"/>
      <c r="D21" s="3"/>
      <c r="E21" s="9"/>
      <c r="F21" s="9"/>
      <c r="G21" s="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" customHeight="1">
      <c r="A22" s="3"/>
      <c r="B22" s="5">
        <v>5</v>
      </c>
      <c r="C22" s="6" t="s">
        <v>54</v>
      </c>
      <c r="D22" s="3"/>
      <c r="E22" s="9"/>
      <c r="F22" s="9"/>
      <c r="G22" s="3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" customHeight="1">
      <c r="A23" s="2">
        <v>28</v>
      </c>
      <c r="B23" s="8" t="str">
        <f>СпВ!A34</f>
        <v>нет</v>
      </c>
      <c r="C23" s="9"/>
      <c r="D23" s="3"/>
      <c r="E23" s="9"/>
      <c r="F23" s="9"/>
      <c r="G23" s="3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>
      <c r="A24" s="3"/>
      <c r="B24" s="3"/>
      <c r="C24" s="5">
        <v>19</v>
      </c>
      <c r="D24" s="6" t="s">
        <v>54</v>
      </c>
      <c r="E24" s="9"/>
      <c r="F24" s="9"/>
      <c r="G24" s="3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" customHeight="1">
      <c r="A25" s="2">
        <v>21</v>
      </c>
      <c r="B25" s="4" t="str">
        <f>СпВ!A27</f>
        <v>нет</v>
      </c>
      <c r="C25" s="9"/>
      <c r="D25" s="9"/>
      <c r="E25" s="9"/>
      <c r="F25" s="9"/>
      <c r="G25" s="3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 customHeight="1">
      <c r="A26" s="3"/>
      <c r="B26" s="5">
        <v>6</v>
      </c>
      <c r="C26" s="10" t="s">
        <v>60</v>
      </c>
      <c r="D26" s="9"/>
      <c r="E26" s="9"/>
      <c r="F26" s="9"/>
      <c r="G26" s="3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" customHeight="1">
      <c r="A27" s="2">
        <v>12</v>
      </c>
      <c r="B27" s="8" t="str">
        <f>СпВ!A18</f>
        <v>Толкачев Иван</v>
      </c>
      <c r="C27" s="3"/>
      <c r="D27" s="9"/>
      <c r="E27" s="9"/>
      <c r="F27" s="9"/>
      <c r="G27" s="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" customHeight="1">
      <c r="A28" s="3"/>
      <c r="B28" s="3"/>
      <c r="C28" s="3"/>
      <c r="D28" s="5">
        <v>26</v>
      </c>
      <c r="E28" s="10" t="s">
        <v>54</v>
      </c>
      <c r="F28" s="9"/>
      <c r="G28" s="3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" customHeight="1">
      <c r="A29" s="2">
        <v>13</v>
      </c>
      <c r="B29" s="4" t="str">
        <f>СпВ!A19</f>
        <v>Нестеренко Георгий</v>
      </c>
      <c r="C29" s="3"/>
      <c r="D29" s="9"/>
      <c r="E29" s="3"/>
      <c r="F29" s="9"/>
      <c r="G29" s="3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" customHeight="1">
      <c r="A30" s="3"/>
      <c r="B30" s="5">
        <v>7</v>
      </c>
      <c r="C30" s="6" t="s">
        <v>61</v>
      </c>
      <c r="D30" s="9"/>
      <c r="E30" s="3"/>
      <c r="F30" s="9"/>
      <c r="G30" s="3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" customHeight="1">
      <c r="A31" s="2">
        <v>20</v>
      </c>
      <c r="B31" s="8" t="str">
        <f>СпВ!A26</f>
        <v>нет</v>
      </c>
      <c r="C31" s="9"/>
      <c r="D31" s="9"/>
      <c r="E31" s="3"/>
      <c r="F31" s="9"/>
      <c r="G31" s="3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" customHeight="1">
      <c r="A32" s="3"/>
      <c r="B32" s="3"/>
      <c r="C32" s="5">
        <v>20</v>
      </c>
      <c r="D32" s="10" t="s">
        <v>53</v>
      </c>
      <c r="E32" s="3"/>
      <c r="F32" s="9"/>
      <c r="G32" s="3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" customHeight="1">
      <c r="A33" s="2">
        <v>29</v>
      </c>
      <c r="B33" s="4" t="str">
        <f>СпВ!A35</f>
        <v>нет</v>
      </c>
      <c r="C33" s="9"/>
      <c r="D33" s="3"/>
      <c r="E33" s="3"/>
      <c r="F33" s="9"/>
      <c r="G33" s="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" customHeight="1">
      <c r="A34" s="3"/>
      <c r="B34" s="5">
        <v>8</v>
      </c>
      <c r="C34" s="10" t="s">
        <v>53</v>
      </c>
      <c r="D34" s="3"/>
      <c r="E34" s="3"/>
      <c r="F34" s="9"/>
      <c r="G34" s="3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" customHeight="1">
      <c r="A35" s="2">
        <v>4</v>
      </c>
      <c r="B35" s="8" t="str">
        <f>СпВ!A10</f>
        <v>Салихов Рим</v>
      </c>
      <c r="C35" s="3"/>
      <c r="D35" s="3"/>
      <c r="E35" s="3"/>
      <c r="F35" s="9"/>
      <c r="G35" s="3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57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" customHeight="1">
      <c r="A37" s="2">
        <v>3</v>
      </c>
      <c r="B37" s="4" t="str">
        <f>СпВ!A9</f>
        <v>Бережной Николай</v>
      </c>
      <c r="C37" s="3"/>
      <c r="D37" s="3"/>
      <c r="E37" s="3"/>
      <c r="F37" s="9"/>
      <c r="G37" s="14" t="s">
        <v>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" customHeight="1">
      <c r="A38" s="3"/>
      <c r="B38" s="5">
        <v>9</v>
      </c>
      <c r="C38" s="6" t="s">
        <v>34</v>
      </c>
      <c r="D38" s="3"/>
      <c r="E38" s="3"/>
      <c r="F38" s="9"/>
      <c r="G38" s="3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" customHeight="1">
      <c r="A39" s="2">
        <v>30</v>
      </c>
      <c r="B39" s="8" t="str">
        <f>СпВ!A36</f>
        <v>нет</v>
      </c>
      <c r="C39" s="9"/>
      <c r="D39" s="3"/>
      <c r="E39" s="3"/>
      <c r="F39" s="9"/>
      <c r="G39" s="3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" customHeight="1">
      <c r="A40" s="3"/>
      <c r="B40" s="3"/>
      <c r="C40" s="5">
        <v>21</v>
      </c>
      <c r="D40" s="6" t="s">
        <v>34</v>
      </c>
      <c r="E40" s="3"/>
      <c r="F40" s="9"/>
      <c r="G40" s="3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" customHeight="1">
      <c r="A41" s="2">
        <v>19</v>
      </c>
      <c r="B41" s="4" t="str">
        <f>СпВ!A25</f>
        <v>нет</v>
      </c>
      <c r="C41" s="9"/>
      <c r="D41" s="9"/>
      <c r="E41" s="3"/>
      <c r="F41" s="9"/>
      <c r="G41" s="3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" customHeight="1">
      <c r="A42" s="3"/>
      <c r="B42" s="5">
        <v>10</v>
      </c>
      <c r="C42" s="10" t="s">
        <v>62</v>
      </c>
      <c r="D42" s="9"/>
      <c r="E42" s="3"/>
      <c r="F42" s="9"/>
      <c r="G42" s="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2" customHeight="1">
      <c r="A43" s="2">
        <v>14</v>
      </c>
      <c r="B43" s="8" t="str">
        <f>СпВ!A20</f>
        <v>Шобухов Сергей</v>
      </c>
      <c r="C43" s="3"/>
      <c r="D43" s="9"/>
      <c r="E43" s="3"/>
      <c r="F43" s="9"/>
      <c r="G43" s="3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2" customHeight="1">
      <c r="A44" s="3"/>
      <c r="B44" s="3"/>
      <c r="C44" s="3"/>
      <c r="D44" s="5">
        <v>27</v>
      </c>
      <c r="E44" s="6" t="s">
        <v>34</v>
      </c>
      <c r="F44" s="9"/>
      <c r="G44" s="3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2" customHeight="1">
      <c r="A45" s="2">
        <v>11</v>
      </c>
      <c r="B45" s="4" t="str">
        <f>СпВ!A17</f>
        <v>Стародубцев Олег</v>
      </c>
      <c r="C45" s="3"/>
      <c r="D45" s="9"/>
      <c r="E45" s="9"/>
      <c r="F45" s="9"/>
      <c r="G45" s="3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2" customHeight="1">
      <c r="A46" s="3"/>
      <c r="B46" s="5">
        <v>11</v>
      </c>
      <c r="C46" s="6" t="s">
        <v>59</v>
      </c>
      <c r="D46" s="9"/>
      <c r="E46" s="9"/>
      <c r="F46" s="9"/>
      <c r="G46" s="3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2" customHeight="1">
      <c r="A47" s="2">
        <v>22</v>
      </c>
      <c r="B47" s="8" t="str">
        <f>СпВ!A28</f>
        <v>нет</v>
      </c>
      <c r="C47" s="9"/>
      <c r="D47" s="9"/>
      <c r="E47" s="9"/>
      <c r="F47" s="9"/>
      <c r="G47" s="3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2" customHeight="1">
      <c r="A48" s="3"/>
      <c r="B48" s="3"/>
      <c r="C48" s="5">
        <v>22</v>
      </c>
      <c r="D48" s="10" t="s">
        <v>59</v>
      </c>
      <c r="E48" s="9"/>
      <c r="F48" s="9"/>
      <c r="G48" s="3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" customHeight="1">
      <c r="A49" s="2">
        <v>27</v>
      </c>
      <c r="B49" s="4" t="str">
        <f>СпВ!A33</f>
        <v>нет</v>
      </c>
      <c r="C49" s="9"/>
      <c r="D49" s="3"/>
      <c r="E49" s="9"/>
      <c r="F49" s="9"/>
      <c r="G49" s="3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2" customHeight="1">
      <c r="A50" s="3"/>
      <c r="B50" s="5">
        <v>12</v>
      </c>
      <c r="C50" s="10" t="s">
        <v>55</v>
      </c>
      <c r="D50" s="3"/>
      <c r="E50" s="9"/>
      <c r="F50" s="9"/>
      <c r="G50" s="3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" customHeight="1">
      <c r="A51" s="2">
        <v>6</v>
      </c>
      <c r="B51" s="8" t="str">
        <f>СпВ!A12</f>
        <v>Халимонов Евгений</v>
      </c>
      <c r="C51" s="3"/>
      <c r="D51" s="3"/>
      <c r="E51" s="9"/>
      <c r="F51" s="9"/>
      <c r="G51" s="3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2" customHeight="1">
      <c r="A52" s="3"/>
      <c r="B52" s="3"/>
      <c r="C52" s="3"/>
      <c r="D52" s="3"/>
      <c r="E52" s="5">
        <v>30</v>
      </c>
      <c r="F52" s="10" t="s">
        <v>34</v>
      </c>
      <c r="G52" s="3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2" customHeight="1">
      <c r="A53" s="2">
        <v>7</v>
      </c>
      <c r="B53" s="4" t="str">
        <f>СпВ!A13</f>
        <v>Семенов Юрий</v>
      </c>
      <c r="C53" s="3"/>
      <c r="D53" s="3"/>
      <c r="E53" s="9"/>
      <c r="F53" s="3"/>
      <c r="G53" s="3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2" customHeight="1">
      <c r="A54" s="3"/>
      <c r="B54" s="5">
        <v>13</v>
      </c>
      <c r="C54" s="6" t="s">
        <v>56</v>
      </c>
      <c r="D54" s="3"/>
      <c r="E54" s="9"/>
      <c r="F54" s="3"/>
      <c r="G54" s="3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2" customHeight="1">
      <c r="A55" s="2">
        <v>26</v>
      </c>
      <c r="B55" s="8" t="str">
        <f>СпВ!A32</f>
        <v>нет</v>
      </c>
      <c r="C55" s="9"/>
      <c r="D55" s="3"/>
      <c r="E55" s="9"/>
      <c r="F55" s="3"/>
      <c r="G55" s="3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2" customHeight="1">
      <c r="A56" s="3"/>
      <c r="B56" s="3"/>
      <c r="C56" s="5">
        <v>23</v>
      </c>
      <c r="D56" s="6" t="s">
        <v>36</v>
      </c>
      <c r="E56" s="9"/>
      <c r="F56" s="18">
        <v>-31</v>
      </c>
      <c r="G56" s="4" t="str">
        <f>IF(G36=F20,F52,IF(G36=F52,F20,0))</f>
        <v>Бережной Николай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2" customHeight="1">
      <c r="A57" s="2">
        <v>23</v>
      </c>
      <c r="B57" s="4" t="str">
        <f>СпВ!A29</f>
        <v>нет</v>
      </c>
      <c r="C57" s="9"/>
      <c r="D57" s="9"/>
      <c r="E57" s="9"/>
      <c r="F57" s="3"/>
      <c r="G57" s="14" t="s">
        <v>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2" customHeight="1">
      <c r="A58" s="3"/>
      <c r="B58" s="5">
        <v>14</v>
      </c>
      <c r="C58" s="10" t="s">
        <v>36</v>
      </c>
      <c r="D58" s="9"/>
      <c r="E58" s="9"/>
      <c r="F58" s="3"/>
      <c r="G58" s="3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2" customHeight="1">
      <c r="A59" s="2">
        <v>10</v>
      </c>
      <c r="B59" s="8" t="str">
        <f>СпВ!A16</f>
        <v>Усков Сергей</v>
      </c>
      <c r="C59" s="3"/>
      <c r="D59" s="9"/>
      <c r="E59" s="9"/>
      <c r="F59" s="3"/>
      <c r="G59" s="3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2" customHeight="1">
      <c r="A60" s="3"/>
      <c r="B60" s="3"/>
      <c r="C60" s="3"/>
      <c r="D60" s="5">
        <v>28</v>
      </c>
      <c r="E60" s="10" t="s">
        <v>52</v>
      </c>
      <c r="F60" s="3"/>
      <c r="G60" s="3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2" customHeight="1">
      <c r="A61" s="2">
        <v>15</v>
      </c>
      <c r="B61" s="4" t="str">
        <f>СпВ!A21</f>
        <v>Ложкин Сергей</v>
      </c>
      <c r="C61" s="3"/>
      <c r="D61" s="9"/>
      <c r="E61" s="3"/>
      <c r="F61" s="3"/>
      <c r="G61" s="3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2" customHeight="1">
      <c r="A62" s="3"/>
      <c r="B62" s="5">
        <v>15</v>
      </c>
      <c r="C62" s="6" t="s">
        <v>63</v>
      </c>
      <c r="D62" s="9"/>
      <c r="E62" s="2">
        <v>-58</v>
      </c>
      <c r="F62" s="4" t="str">
        <f>IF(Встр2!H14=Встр2!G10,Встр2!G18,IF(Встр2!H14=Встр2!G18,Встр2!G10,0))</f>
        <v>Фаткулин Раис</v>
      </c>
      <c r="G62" s="3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2" customHeight="1">
      <c r="A63" s="2">
        <v>18</v>
      </c>
      <c r="B63" s="8" t="str">
        <f>СпВ!A24</f>
        <v>Гизатуллина Таскира</v>
      </c>
      <c r="C63" s="9"/>
      <c r="D63" s="9"/>
      <c r="E63" s="3"/>
      <c r="F63" s="5">
        <v>61</v>
      </c>
      <c r="G63" s="6" t="s">
        <v>52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" customHeight="1">
      <c r="A64" s="3"/>
      <c r="B64" s="3"/>
      <c r="C64" s="5">
        <v>24</v>
      </c>
      <c r="D64" s="10" t="s">
        <v>52</v>
      </c>
      <c r="E64" s="2">
        <v>-59</v>
      </c>
      <c r="F64" s="8" t="str">
        <f>IF(Встр2!H30=Встр2!G26,Встр2!G34,IF(Встр2!H30=Встр2!G34,Встр2!G26,0))</f>
        <v>Лебедь Виктор</v>
      </c>
      <c r="G64" s="14" t="s">
        <v>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2" customHeight="1">
      <c r="A65" s="2">
        <v>31</v>
      </c>
      <c r="B65" s="4" t="str">
        <f>СпВ!A37</f>
        <v>нет</v>
      </c>
      <c r="C65" s="9"/>
      <c r="D65" s="3"/>
      <c r="E65" s="3"/>
      <c r="F65" s="2">
        <v>-61</v>
      </c>
      <c r="G65" s="4" t="str">
        <f>IF(G63=F62,F64,IF(G63=F64,F62,0))</f>
        <v>Лебедь Виктор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2" customHeight="1">
      <c r="A66" s="3"/>
      <c r="B66" s="5">
        <v>16</v>
      </c>
      <c r="C66" s="10" t="s">
        <v>52</v>
      </c>
      <c r="D66" s="3"/>
      <c r="E66" s="3"/>
      <c r="F66" s="3"/>
      <c r="G66" s="14" t="s">
        <v>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2" customHeight="1">
      <c r="A67" s="2">
        <v>2</v>
      </c>
      <c r="B67" s="8" t="str">
        <f>СпВ!A8</f>
        <v>Фаткулин Раис</v>
      </c>
      <c r="C67" s="3"/>
      <c r="D67" s="3"/>
      <c r="E67" s="2">
        <v>-56</v>
      </c>
      <c r="F67" s="4" t="str">
        <f>IF(Встр2!G10=Встр2!F6,Встр2!F14,IF(Встр2!G10=Встр2!F14,Встр2!F6,0))</f>
        <v>Халимонов Евгений</v>
      </c>
      <c r="G67" s="3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55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2" customHeight="1">
      <c r="A69" s="2">
        <v>-52</v>
      </c>
      <c r="B69" s="4" t="str">
        <f>IF(Встр2!F6=Встр2!E4,Встр2!E8,IF(Встр2!F6=Встр2!E8,Встр2!E4,0))</f>
        <v>Ложкин Сергей</v>
      </c>
      <c r="C69" s="3"/>
      <c r="D69" s="3"/>
      <c r="E69" s="2">
        <v>-57</v>
      </c>
      <c r="F69" s="8" t="str">
        <f>IF(Встр2!G26=Встр2!F22,Встр2!F30,IF(Встр2!G26=Встр2!F30,Встр2!F22,0))</f>
        <v>Стародубцев Олег</v>
      </c>
      <c r="G69" s="14" t="s">
        <v>7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2" customHeight="1">
      <c r="A70" s="3"/>
      <c r="B70" s="5">
        <v>63</v>
      </c>
      <c r="C70" s="6" t="s">
        <v>53</v>
      </c>
      <c r="D70" s="3"/>
      <c r="E70" s="3"/>
      <c r="F70" s="2">
        <v>-62</v>
      </c>
      <c r="G70" s="4" t="str">
        <f>IF(G68=F67,F69,IF(G68=F69,F67,0))</f>
        <v>Стародубцев Олег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2" customHeight="1">
      <c r="A71" s="2">
        <v>-53</v>
      </c>
      <c r="B71" s="8" t="str">
        <f>IF(Встр2!F14=Встр2!E12,Встр2!E16,IF(Встр2!F14=Встр2!E16,Встр2!E12,0))</f>
        <v>Салихов Рим</v>
      </c>
      <c r="C71" s="9"/>
      <c r="D71" s="13"/>
      <c r="E71" s="3"/>
      <c r="F71" s="3"/>
      <c r="G71" s="14" t="s">
        <v>9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2" customHeight="1">
      <c r="A72" s="3"/>
      <c r="B72" s="3"/>
      <c r="C72" s="5">
        <v>65</v>
      </c>
      <c r="D72" s="6" t="s">
        <v>53</v>
      </c>
      <c r="E72" s="2">
        <v>-63</v>
      </c>
      <c r="F72" s="4" t="str">
        <f>IF(C70=B69,B71,IF(C70=B71,B69,0))</f>
        <v>Ложкин Сергей</v>
      </c>
      <c r="G72" s="3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2" customHeight="1">
      <c r="A73" s="2">
        <v>-54</v>
      </c>
      <c r="B73" s="4" t="str">
        <f>IF(Встр2!F22=Встр2!E20,Встр2!E24,IF(Встр2!F22=Встр2!E24,Встр2!E20,0))</f>
        <v>Нестеренко Георгий</v>
      </c>
      <c r="C73" s="9"/>
      <c r="D73" s="17" t="s">
        <v>6</v>
      </c>
      <c r="E73" s="3"/>
      <c r="F73" s="5">
        <v>66</v>
      </c>
      <c r="G73" s="6" t="s">
        <v>63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</row>
    <row r="74" spans="1:19" ht="12" customHeight="1">
      <c r="A74" s="3"/>
      <c r="B74" s="5">
        <v>64</v>
      </c>
      <c r="C74" s="10" t="s">
        <v>36</v>
      </c>
      <c r="D74" s="20"/>
      <c r="E74" s="2">
        <v>-64</v>
      </c>
      <c r="F74" s="8" t="str">
        <f>IF(C74=B73,B75,IF(C74=B75,B73,0))</f>
        <v>Нестеренко Георгий</v>
      </c>
      <c r="G74" s="14" t="s">
        <v>10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12" customHeight="1">
      <c r="A75" s="2">
        <v>-55</v>
      </c>
      <c r="B75" s="8" t="str">
        <f>IF(Встр2!F30=Встр2!E28,Встр2!E32,IF(Встр2!F30=Встр2!E32,Встр2!E28,0))</f>
        <v>Усков Сергей</v>
      </c>
      <c r="C75" s="2">
        <v>-65</v>
      </c>
      <c r="D75" s="4" t="str">
        <f>IF(D72=C70,C74,IF(D72=C74,C70,0))</f>
        <v>Усков Сергей</v>
      </c>
      <c r="E75" s="3"/>
      <c r="F75" s="2">
        <v>-66</v>
      </c>
      <c r="G75" s="4" t="str">
        <f>IF(G73=F72,F74,IF(G73=F74,F72,0))</f>
        <v>Нестеренко Георгий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8:19" ht="9" customHeight="1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8:19" ht="9" customHeight="1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9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1" customWidth="1"/>
    <col min="2" max="2" width="13.875" style="41" customWidth="1"/>
    <col min="3" max="8" width="12.75390625" style="41" customWidth="1"/>
    <col min="9" max="11" width="6.75390625" style="41" customWidth="1"/>
    <col min="12" max="16384" width="9.125" style="41" customWidth="1"/>
  </cols>
  <sheetData>
    <row r="1" spans="1:11" ht="15.75">
      <c r="A1" s="40" t="str">
        <f>СпВ!A1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37" t="str">
        <f>СпВ!A2</f>
        <v>1/2 финала ветеранов Турнира Михаил Саркиев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8">
        <f>СпВ!A3</f>
        <v>40202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ht="12.75">
      <c r="A4" s="2">
        <v>-1</v>
      </c>
      <c r="B4" s="4" t="str">
        <f>IF(Встр1!C6=Встр1!B5,Встр1!B7,IF(Встр1!C6=Встр1!B7,Встр1!B5,0))</f>
        <v>нет</v>
      </c>
      <c r="C4" s="3"/>
      <c r="D4" s="2">
        <v>-25</v>
      </c>
      <c r="E4" s="4" t="str">
        <f>IF(Встр1!E12=Встр1!D8,Встр1!D16,IF(Встр1!E12=Встр1!D16,Встр1!D8,0))</f>
        <v>Аюпов Айдар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64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Зиновьев Александр</v>
      </c>
      <c r="C6" s="5">
        <v>40</v>
      </c>
      <c r="D6" s="12" t="s">
        <v>63</v>
      </c>
      <c r="E6" s="5">
        <v>52</v>
      </c>
      <c r="F6" s="12" t="s">
        <v>31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Ложкин Сергей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IF(Встр1!C14=Встр1!B13,Встр1!B15,IF(Встр1!C14=Встр1!B15,Встр1!B13,0))</f>
        <v>нет</v>
      </c>
      <c r="C8" s="3"/>
      <c r="D8" s="5">
        <v>48</v>
      </c>
      <c r="E8" s="42" t="s">
        <v>63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IF(Встр1!C18=Встр1!B17,Встр1!B19,IF(Встр1!C18=Встр1!B19,Встр1!B17,0))</f>
        <v>нет</v>
      </c>
      <c r="C10" s="5">
        <v>41</v>
      </c>
      <c r="D10" s="42" t="s">
        <v>56</v>
      </c>
      <c r="E10" s="13"/>
      <c r="F10" s="5">
        <v>56</v>
      </c>
      <c r="G10" s="12" t="s">
        <v>31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Семенов Юрий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IF(Встр1!C22=Встр1!B21,Встр1!B23,IF(Встр1!C22=Встр1!B23,Встр1!B21,0))</f>
        <v>нет</v>
      </c>
      <c r="C12" s="3"/>
      <c r="D12" s="2">
        <v>-26</v>
      </c>
      <c r="E12" s="4" t="str">
        <f>IF(Встр1!E28=Встр1!D24,Встр1!D32,IF(Встр1!E28=Встр1!D32,Встр1!D24,0))</f>
        <v>Салихов Рим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IF(Встр1!C26=Встр1!B25,Встр1!B27,IF(Встр1!C26=Встр1!B27,Встр1!B25,0))</f>
        <v>нет</v>
      </c>
      <c r="C14" s="5">
        <v>42</v>
      </c>
      <c r="D14" s="12" t="s">
        <v>55</v>
      </c>
      <c r="E14" s="5">
        <v>53</v>
      </c>
      <c r="F14" s="42" t="s">
        <v>55</v>
      </c>
      <c r="G14" s="5">
        <v>58</v>
      </c>
      <c r="H14" s="12" t="s">
        <v>31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Халимонов Евгений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IF(Встр1!C30=Встр1!B29,Встр1!B31,IF(Встр1!C30=Встр1!B31,Встр1!B29,0))</f>
        <v>нет</v>
      </c>
      <c r="C16" s="3"/>
      <c r="D16" s="5">
        <v>49</v>
      </c>
      <c r="E16" s="42" t="s">
        <v>55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IF(Встр1!C34=Встр1!B33,Встр1!B35,IF(Встр1!C34=Встр1!B35,Встр1!B33,0))</f>
        <v>нет</v>
      </c>
      <c r="C18" s="5">
        <v>43</v>
      </c>
      <c r="D18" s="42" t="s">
        <v>62</v>
      </c>
      <c r="E18" s="13"/>
      <c r="F18" s="2">
        <v>-30</v>
      </c>
      <c r="G18" s="8" t="str">
        <f>IF(Встр1!F52=Встр1!E44,Встр1!E60,IF(Встр1!F52=Встр1!E60,Встр1!E44,0))</f>
        <v>Фаткулин Раис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Шобухов Сергей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IF(Встр1!C38=Встр1!B37,Встр1!B39,IF(Встр1!C38=Встр1!B39,Встр1!B37,0))</f>
        <v>нет</v>
      </c>
      <c r="C20" s="3"/>
      <c r="D20" s="2">
        <v>-27</v>
      </c>
      <c r="E20" s="4" t="str">
        <f>IF(Встр1!E44=Встр1!D40,Встр1!D48,IF(Встр1!E44=Встр1!D48,Встр1!D40,0))</f>
        <v>Стародубцев Олег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IF(Встр1!C42=Встр1!B41,Встр1!B43,IF(Встр1!C42=Встр1!B43,Встр1!B41,0))</f>
        <v>нет</v>
      </c>
      <c r="C22" s="5">
        <v>44</v>
      </c>
      <c r="D22" s="12" t="s">
        <v>61</v>
      </c>
      <c r="E22" s="5">
        <v>54</v>
      </c>
      <c r="F22" s="12" t="s">
        <v>59</v>
      </c>
      <c r="G22" s="13"/>
      <c r="H22" s="5">
        <v>60</v>
      </c>
      <c r="I22" s="43" t="s">
        <v>31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Нестеренко Георгий</v>
      </c>
      <c r="D23" s="9"/>
      <c r="E23" s="9"/>
      <c r="F23" s="9"/>
      <c r="G23" s="13"/>
      <c r="H23" s="9"/>
      <c r="I23" s="20"/>
      <c r="J23" s="35" t="s">
        <v>2</v>
      </c>
      <c r="K23" s="35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IF(Встр1!C46=Встр1!B45,Встр1!B47,IF(Встр1!C46=Встр1!B47,Встр1!B45,0))</f>
        <v>нет</v>
      </c>
      <c r="C24" s="3"/>
      <c r="D24" s="5">
        <v>50</v>
      </c>
      <c r="E24" s="42" t="s">
        <v>61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IF(Встр1!C50=Встр1!B49,Встр1!B51,IF(Встр1!C50=Встр1!B51,Встр1!B49,0))</f>
        <v>нет</v>
      </c>
      <c r="C26" s="5">
        <v>45</v>
      </c>
      <c r="D26" s="42" t="s">
        <v>60</v>
      </c>
      <c r="E26" s="13"/>
      <c r="F26" s="5">
        <v>57</v>
      </c>
      <c r="G26" s="12" t="s">
        <v>65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Толкачев Иван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IF(Встр1!C54=Встр1!B53,Встр1!B55,IF(Встр1!C54=Встр1!B55,Встр1!B53,0))</f>
        <v>нет</v>
      </c>
      <c r="C28" s="3"/>
      <c r="D28" s="2">
        <v>-28</v>
      </c>
      <c r="E28" s="4" t="str">
        <f>IF(Встр1!E60=Встр1!D56,Встр1!D64,IF(Встр1!E60=Встр1!D64,Встр1!D56,0))</f>
        <v>Усков Сергей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IF(Встр1!C58=Встр1!B57,Встр1!B59,IF(Встр1!C58=Встр1!B59,Встр1!B57,0))</f>
        <v>нет</v>
      </c>
      <c r="C30" s="5">
        <v>46</v>
      </c>
      <c r="D30" s="12" t="s">
        <v>58</v>
      </c>
      <c r="E30" s="5">
        <v>55</v>
      </c>
      <c r="F30" s="42" t="s">
        <v>65</v>
      </c>
      <c r="G30" s="5">
        <v>59</v>
      </c>
      <c r="H30" s="42" t="s">
        <v>54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Баринов Владимир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IF(Встр1!C62=Встр1!B61,Встр1!B63,IF(Встр1!C62=Встр1!B63,Встр1!B61,0))</f>
        <v>Гизатуллина Таскира</v>
      </c>
      <c r="C32" s="3"/>
      <c r="D32" s="5">
        <v>51</v>
      </c>
      <c r="E32" s="42" t="s">
        <v>65</v>
      </c>
      <c r="F32" s="3"/>
      <c r="G32" s="9"/>
      <c r="H32" s="2">
        <v>-60</v>
      </c>
      <c r="I32" s="4" t="str">
        <f>IF(I22=H14,H30,IF(I22=H30,H14,0))</f>
        <v>Прокофьев Михаил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66</v>
      </c>
      <c r="D33" s="9"/>
      <c r="E33" s="13"/>
      <c r="F33" s="3"/>
      <c r="G33" s="9"/>
      <c r="H33" s="3"/>
      <c r="I33" s="20"/>
      <c r="J33" s="35" t="s">
        <v>3</v>
      </c>
      <c r="K33" s="35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IF(Встр1!C66=Встр1!B65,Встр1!B67,IF(Встр1!C66=Встр1!B67,Встр1!B65,0))</f>
        <v>нет</v>
      </c>
      <c r="C34" s="5">
        <v>47</v>
      </c>
      <c r="D34" s="42" t="s">
        <v>65</v>
      </c>
      <c r="E34" s="13"/>
      <c r="F34" s="2">
        <v>-29</v>
      </c>
      <c r="G34" s="8" t="str">
        <f>IF(Встр1!F20=Встр1!E12,Встр1!E28,IF(Встр1!F20=Встр1!E28,Встр1!E12,0))</f>
        <v>Прокофьев Михаил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Лебедь Виктор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Зиновьев Александр</v>
      </c>
      <c r="C37" s="3"/>
      <c r="D37" s="3"/>
      <c r="E37" s="3"/>
      <c r="F37" s="2">
        <v>-48</v>
      </c>
      <c r="G37" s="4" t="str">
        <f>IF(E8=D6,D10,IF(E8=D10,D6,0))</f>
        <v>Семенов Юрий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64</v>
      </c>
      <c r="D38" s="3"/>
      <c r="E38" s="3"/>
      <c r="F38" s="3"/>
      <c r="G38" s="5">
        <v>67</v>
      </c>
      <c r="H38" s="12" t="s">
        <v>56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Шобухов Сергей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64</v>
      </c>
      <c r="E40" s="3"/>
      <c r="F40" s="3"/>
      <c r="G40" s="3"/>
      <c r="H40" s="5">
        <v>69</v>
      </c>
      <c r="I40" s="22" t="s">
        <v>58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Толкачев Иван</v>
      </c>
      <c r="H41" s="9"/>
      <c r="I41" s="19"/>
      <c r="J41" s="35" t="s">
        <v>12</v>
      </c>
      <c r="K41" s="35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42"/>
      <c r="D42" s="9"/>
      <c r="E42" s="3"/>
      <c r="F42" s="3"/>
      <c r="G42" s="5">
        <v>68</v>
      </c>
      <c r="H42" s="42" t="s">
        <v>58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Баринов Владимир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64</v>
      </c>
      <c r="F44" s="3"/>
      <c r="G44" s="3"/>
      <c r="H44" s="2">
        <v>-69</v>
      </c>
      <c r="I44" s="4" t="str">
        <f>IF(I40=H38,H42,IF(I40=H42,H38,0))</f>
        <v>Семенов Юрий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67</v>
      </c>
      <c r="F45" s="3"/>
      <c r="G45" s="2">
        <v>-67</v>
      </c>
      <c r="H45" s="4" t="str">
        <f>IF(H38=G37,G39,IF(H38=G39,G37,0))</f>
        <v>Шобухов Сергей</v>
      </c>
      <c r="I45" s="20"/>
      <c r="J45" s="35" t="s">
        <v>14</v>
      </c>
      <c r="K45" s="35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43" t="s">
        <v>62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Толкачев Иван</v>
      </c>
      <c r="I47" s="20"/>
      <c r="J47" s="35" t="s">
        <v>13</v>
      </c>
      <c r="K47" s="35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42" t="s">
        <v>66</v>
      </c>
      <c r="E48" s="3"/>
      <c r="F48" s="3"/>
      <c r="G48" s="3"/>
      <c r="H48" s="2">
        <v>-70</v>
      </c>
      <c r="I48" s="4" t="str">
        <f>IF(I46=H45,H47,IF(I46=H47,H45,0))</f>
        <v>Толкачев Иван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35" t="s">
        <v>15</v>
      </c>
      <c r="K49" s="35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42" t="s">
        <v>66</v>
      </c>
      <c r="D50" s="2">
        <v>-77</v>
      </c>
      <c r="E50" s="4" t="str">
        <f>IF(E44=D40,D48,IF(E44=D48,D40,0))</f>
        <v>Гизатуллина Таскира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Гизатуллина Таскира</v>
      </c>
      <c r="C51" s="3"/>
      <c r="D51" s="3"/>
      <c r="E51" s="14" t="s">
        <v>68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69</v>
      </c>
      <c r="F54" s="2">
        <v>-73</v>
      </c>
      <c r="G54" s="4">
        <f>IF(C46=B45,B47,IF(C46=B47,B45,0))</f>
        <v>0</v>
      </c>
      <c r="H54" s="9"/>
      <c r="I54" s="19"/>
      <c r="J54" s="35" t="s">
        <v>70</v>
      </c>
      <c r="K54" s="35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4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71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35" t="s">
        <v>72</v>
      </c>
      <c r="K58" s="35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4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35" t="s">
        <v>73</v>
      </c>
      <c r="K60" s="35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4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35" t="s">
        <v>74</v>
      </c>
      <c r="K62" s="35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75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42"/>
      <c r="E67" s="3"/>
      <c r="F67" s="2">
        <v>-85</v>
      </c>
      <c r="G67" s="4">
        <f>IF(C65=B64,B66,IF(C65=B66,B64,0))</f>
        <v>0</v>
      </c>
      <c r="H67" s="9"/>
      <c r="I67" s="19"/>
      <c r="J67" s="35" t="s">
        <v>76</v>
      </c>
      <c r="K67" s="35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4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4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77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35" t="s">
        <v>78</v>
      </c>
      <c r="K71" s="35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4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79</v>
      </c>
      <c r="F73" s="3"/>
      <c r="G73" s="2">
        <v>-92</v>
      </c>
      <c r="H73" s="8" t="str">
        <f>IF(H68=G67,G69,IF(H68=G69,G67,0))</f>
        <v>нет</v>
      </c>
      <c r="I73" s="20"/>
      <c r="J73" s="35" t="s">
        <v>80</v>
      </c>
      <c r="K73" s="35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81</v>
      </c>
      <c r="F75" s="3"/>
      <c r="G75" s="13"/>
      <c r="H75" s="3"/>
      <c r="I75" s="20"/>
      <c r="J75" s="35" t="s">
        <v>82</v>
      </c>
      <c r="K75" s="35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37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2">
        <v>40202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28</v>
      </c>
      <c r="B7" s="25">
        <v>1</v>
      </c>
      <c r="C7" s="26" t="str">
        <f>К!F20</f>
        <v>Исмайлов Азат</v>
      </c>
      <c r="D7" s="23"/>
      <c r="E7" s="23"/>
      <c r="F7" s="23"/>
      <c r="G7" s="23"/>
      <c r="H7" s="23"/>
      <c r="I7" s="23"/>
    </row>
    <row r="8" spans="1:9" ht="18">
      <c r="A8" s="24" t="s">
        <v>26</v>
      </c>
      <c r="B8" s="25">
        <v>2</v>
      </c>
      <c r="C8" s="26" t="str">
        <f>К!F31</f>
        <v>Сафиуллин Азат</v>
      </c>
      <c r="D8" s="23"/>
      <c r="E8" s="23"/>
      <c r="F8" s="23"/>
      <c r="G8" s="23"/>
      <c r="H8" s="23"/>
      <c r="I8" s="23"/>
    </row>
    <row r="9" spans="1:9" ht="18">
      <c r="A9" s="24" t="s">
        <v>38</v>
      </c>
      <c r="B9" s="25">
        <v>3</v>
      </c>
      <c r="C9" s="26" t="str">
        <f>К!G43</f>
        <v>Фоминых Дмитрий</v>
      </c>
      <c r="D9" s="23"/>
      <c r="E9" s="23"/>
      <c r="F9" s="23"/>
      <c r="G9" s="23"/>
      <c r="H9" s="23"/>
      <c r="I9" s="23"/>
    </row>
    <row r="10" spans="1:9" ht="18">
      <c r="A10" s="24" t="s">
        <v>30</v>
      </c>
      <c r="B10" s="25">
        <v>4</v>
      </c>
      <c r="C10" s="26" t="str">
        <f>К!G51</f>
        <v>Сафиуллин Александр</v>
      </c>
      <c r="D10" s="23"/>
      <c r="E10" s="23"/>
      <c r="F10" s="23"/>
      <c r="G10" s="23"/>
      <c r="H10" s="23"/>
      <c r="I10" s="23"/>
    </row>
    <row r="11" spans="1:9" ht="18">
      <c r="A11" s="24" t="s">
        <v>39</v>
      </c>
      <c r="B11" s="25">
        <v>5</v>
      </c>
      <c r="C11" s="26" t="str">
        <f>К!C55</f>
        <v>Бакиров Наиль</v>
      </c>
      <c r="D11" s="23"/>
      <c r="E11" s="23"/>
      <c r="F11" s="23"/>
      <c r="G11" s="23"/>
      <c r="H11" s="23"/>
      <c r="I11" s="23"/>
    </row>
    <row r="12" spans="1:9" ht="18">
      <c r="A12" s="24" t="s">
        <v>40</v>
      </c>
      <c r="B12" s="25">
        <v>6</v>
      </c>
      <c r="C12" s="26" t="str">
        <f>К!C57</f>
        <v>Салманов Сергей</v>
      </c>
      <c r="D12" s="23"/>
      <c r="E12" s="23"/>
      <c r="F12" s="23"/>
      <c r="G12" s="23"/>
      <c r="H12" s="23"/>
      <c r="I12" s="23"/>
    </row>
    <row r="13" spans="1:9" ht="18">
      <c r="A13" s="24" t="s">
        <v>41</v>
      </c>
      <c r="B13" s="25">
        <v>7</v>
      </c>
      <c r="C13" s="26" t="str">
        <f>К!C60</f>
        <v>Файзуллин Тимур</v>
      </c>
      <c r="D13" s="23"/>
      <c r="E13" s="23"/>
      <c r="F13" s="23"/>
      <c r="G13" s="23"/>
      <c r="H13" s="23"/>
      <c r="I13" s="23"/>
    </row>
    <row r="14" spans="1:9" ht="18">
      <c r="A14" s="24" t="s">
        <v>42</v>
      </c>
      <c r="B14" s="25">
        <v>8</v>
      </c>
      <c r="C14" s="26" t="str">
        <f>К!C62</f>
        <v>Коробко Павел</v>
      </c>
      <c r="D14" s="23"/>
      <c r="E14" s="23"/>
      <c r="F14" s="23"/>
      <c r="G14" s="23"/>
      <c r="H14" s="23"/>
      <c r="I14" s="23"/>
    </row>
    <row r="15" spans="1:9" ht="18">
      <c r="A15" s="24" t="s">
        <v>43</v>
      </c>
      <c r="B15" s="25">
        <v>9</v>
      </c>
      <c r="C15" s="26" t="str">
        <f>К!G57</f>
        <v>Барышев Сергей</v>
      </c>
      <c r="D15" s="23"/>
      <c r="E15" s="23"/>
      <c r="F15" s="23"/>
      <c r="G15" s="23"/>
      <c r="H15" s="23"/>
      <c r="I15" s="23"/>
    </row>
    <row r="16" spans="1:9" ht="18">
      <c r="A16" s="24" t="s">
        <v>44</v>
      </c>
      <c r="B16" s="25">
        <v>10</v>
      </c>
      <c r="C16" s="26" t="str">
        <f>К!G60</f>
        <v>Кузнецов Дмитрий</v>
      </c>
      <c r="D16" s="23"/>
      <c r="E16" s="23"/>
      <c r="F16" s="23"/>
      <c r="G16" s="23"/>
      <c r="H16" s="23"/>
      <c r="I16" s="23"/>
    </row>
    <row r="17" spans="1:9" ht="18">
      <c r="A17" s="24" t="s">
        <v>45</v>
      </c>
      <c r="B17" s="25">
        <v>11</v>
      </c>
      <c r="C17" s="26" t="str">
        <f>К!G64</f>
        <v>Ларионов Даниил</v>
      </c>
      <c r="D17" s="23"/>
      <c r="E17" s="23"/>
      <c r="F17" s="23"/>
      <c r="G17" s="23"/>
      <c r="H17" s="23"/>
      <c r="I17" s="23"/>
    </row>
    <row r="18" spans="1:9" ht="18">
      <c r="A18" s="24" t="s">
        <v>46</v>
      </c>
      <c r="B18" s="25">
        <v>12</v>
      </c>
      <c r="C18" s="26" t="str">
        <f>К!G66</f>
        <v>Семенов Константин</v>
      </c>
      <c r="D18" s="23"/>
      <c r="E18" s="23"/>
      <c r="F18" s="23"/>
      <c r="G18" s="23"/>
      <c r="H18" s="23"/>
      <c r="I18" s="23"/>
    </row>
    <row r="19" spans="1:9" ht="18">
      <c r="A19" s="24" t="s">
        <v>47</v>
      </c>
      <c r="B19" s="25">
        <v>13</v>
      </c>
      <c r="C19" s="26" t="str">
        <f>К!D67</f>
        <v>Макаров Андрей</v>
      </c>
      <c r="D19" s="23"/>
      <c r="E19" s="23"/>
      <c r="F19" s="23"/>
      <c r="G19" s="23"/>
      <c r="H19" s="23"/>
      <c r="I19" s="23"/>
    </row>
    <row r="20" spans="1:9" ht="18">
      <c r="A20" s="24" t="s">
        <v>48</v>
      </c>
      <c r="B20" s="25">
        <v>14</v>
      </c>
      <c r="C20" s="26" t="str">
        <f>К!D70</f>
        <v>Закареев Али</v>
      </c>
      <c r="D20" s="23"/>
      <c r="E20" s="23"/>
      <c r="F20" s="23"/>
      <c r="G20" s="23"/>
      <c r="H20" s="23"/>
      <c r="I20" s="23"/>
    </row>
    <row r="21" spans="1:9" ht="18">
      <c r="A21" s="24" t="s">
        <v>49</v>
      </c>
      <c r="B21" s="25">
        <v>15</v>
      </c>
      <c r="C21" s="26" t="str">
        <f>К!G69</f>
        <v>Алмаев Раис</v>
      </c>
      <c r="D21" s="23"/>
      <c r="E21" s="23"/>
      <c r="F21" s="23"/>
      <c r="G21" s="23"/>
      <c r="H21" s="23"/>
      <c r="I21" s="23"/>
    </row>
    <row r="22" spans="1:9" ht="18">
      <c r="A22" s="24" t="s">
        <v>50</v>
      </c>
      <c r="B22" s="25">
        <v>16</v>
      </c>
      <c r="C22" s="26" t="str">
        <f>К!G71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3" t="str">
        <f>СпК!A1</f>
        <v>Кубок Башкортостана 2010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3" t="str">
        <f>СпК!A2</f>
        <v>1/2 финала Турнира Михаил Саркиев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>
        <f>СпК!A3</f>
        <v>40202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СпК!A7</f>
        <v>Исмайлов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28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СпК!A15</f>
        <v>Барышев Сергей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СпК!A14</f>
        <v>Кузнецов Дмитрий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28</v>
      </c>
      <c r="F12" s="3"/>
      <c r="G12" s="11"/>
      <c r="H12" s="3"/>
      <c r="I12" s="3"/>
    </row>
    <row r="13" spans="1:9" ht="12.75">
      <c r="A13" s="2">
        <v>5</v>
      </c>
      <c r="B13" s="4" t="str">
        <f>СпК!A11</f>
        <v>Бакиров Наиль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СпК!A18</f>
        <v>Закареев Али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СпК!A19</f>
        <v>Ларионов Даниил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30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СпК!A10</f>
        <v>Сафиуллин Александр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28</v>
      </c>
      <c r="G20" s="6"/>
      <c r="H20" s="6"/>
      <c r="I20" s="6"/>
    </row>
    <row r="21" spans="1:9" ht="12.75">
      <c r="A21" s="2">
        <v>3</v>
      </c>
      <c r="B21" s="4" t="str">
        <f>СпК!A9</f>
        <v>Фоминых Дмитрий</v>
      </c>
      <c r="C21" s="3"/>
      <c r="D21" s="3"/>
      <c r="E21" s="9"/>
      <c r="F21" s="13"/>
      <c r="G21" s="3"/>
      <c r="H21" s="35" t="s">
        <v>0</v>
      </c>
      <c r="I21" s="35"/>
    </row>
    <row r="22" spans="1:9" ht="12.75">
      <c r="A22" s="3"/>
      <c r="B22" s="5">
        <v>5</v>
      </c>
      <c r="C22" s="6" t="s">
        <v>38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СпК!A20</f>
        <v>Алмаев Раис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СпК!A17</f>
        <v>Семенов Константин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СпК!A12</f>
        <v>Салманов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26</v>
      </c>
      <c r="F28" s="13"/>
      <c r="G28" s="3"/>
      <c r="H28" s="3"/>
      <c r="I28" s="3"/>
    </row>
    <row r="29" spans="1:9" ht="12.75">
      <c r="A29" s="2">
        <v>7</v>
      </c>
      <c r="B29" s="4" t="str">
        <f>СпК!A13</f>
        <v>Коробко Павел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44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СпК!A16</f>
        <v>Файзуллин Тимур</v>
      </c>
      <c r="C31" s="9"/>
      <c r="D31" s="9"/>
      <c r="E31" s="2">
        <v>-15</v>
      </c>
      <c r="F31" s="4" t="str">
        <f>IF(F20=E12,E28,IF(F20=E28,E12,0))</f>
        <v>Сафиуллин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26</v>
      </c>
      <c r="E32" s="3"/>
      <c r="F32" s="13"/>
      <c r="G32" s="3"/>
      <c r="H32" s="35" t="s">
        <v>1</v>
      </c>
      <c r="I32" s="35"/>
    </row>
    <row r="33" spans="1:9" ht="12.75">
      <c r="A33" s="2">
        <v>15</v>
      </c>
      <c r="B33" s="4" t="str">
        <f>СпК!A21</f>
        <v>Макаров Андрей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26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СпК!A8</f>
        <v>Сафиуллин Азат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Сафиуллин Александр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Кузнецов Дмитрий</v>
      </c>
      <c r="C39" s="5">
        <v>20</v>
      </c>
      <c r="D39" s="15" t="s">
        <v>44</v>
      </c>
      <c r="E39" s="5">
        <v>26</v>
      </c>
      <c r="F39" s="15" t="s">
        <v>30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Файзуллин Тимур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Закареев Али</v>
      </c>
      <c r="C41" s="3"/>
      <c r="D41" s="5">
        <v>24</v>
      </c>
      <c r="E41" s="16" t="s">
        <v>40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Ларионов Даниил</v>
      </c>
      <c r="C43" s="5">
        <v>21</v>
      </c>
      <c r="D43" s="16" t="s">
        <v>40</v>
      </c>
      <c r="E43" s="13"/>
      <c r="F43" s="5">
        <v>28</v>
      </c>
      <c r="G43" s="15" t="s">
        <v>38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Салманов Сергей</v>
      </c>
      <c r="D44" s="3"/>
      <c r="E44" s="13"/>
      <c r="F44" s="9"/>
      <c r="G44" s="3"/>
      <c r="H44" s="35" t="s">
        <v>2</v>
      </c>
      <c r="I44" s="35"/>
    </row>
    <row r="45" spans="1:9" ht="12.75">
      <c r="A45" s="2">
        <v>-5</v>
      </c>
      <c r="B45" s="4" t="str">
        <f>IF(C22=B21,B23,IF(C22=B23,B21,0))</f>
        <v>Алмаев Раис</v>
      </c>
      <c r="C45" s="3"/>
      <c r="D45" s="2">
        <v>-14</v>
      </c>
      <c r="E45" s="4" t="str">
        <f>IF(E28=D24,D32,IF(E28=D32,D24,0))</f>
        <v>Фоминых Дмитрий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Семенов Константин</v>
      </c>
      <c r="C47" s="5">
        <v>22</v>
      </c>
      <c r="D47" s="15" t="s">
        <v>39</v>
      </c>
      <c r="E47" s="5">
        <v>27</v>
      </c>
      <c r="F47" s="16" t="s">
        <v>38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Бакиров Наиль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Коробко Павел</v>
      </c>
      <c r="C49" s="3"/>
      <c r="D49" s="5">
        <v>25</v>
      </c>
      <c r="E49" s="16" t="s">
        <v>39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Макаров Андрей</v>
      </c>
      <c r="C51" s="5">
        <v>23</v>
      </c>
      <c r="D51" s="16" t="s">
        <v>41</v>
      </c>
      <c r="E51" s="13"/>
      <c r="F51" s="2">
        <v>-28</v>
      </c>
      <c r="G51" s="4" t="str">
        <f>IF(G43=F39,F47,IF(G43=F47,F39,0))</f>
        <v>Сафиуллин Александр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Барышев Сергей</v>
      </c>
      <c r="D52" s="3"/>
      <c r="E52" s="13"/>
      <c r="F52" s="3"/>
      <c r="G52" s="19"/>
      <c r="H52" s="35" t="s">
        <v>3</v>
      </c>
      <c r="I52" s="35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Салманов Сергей</v>
      </c>
      <c r="C54" s="3"/>
      <c r="D54" s="2">
        <v>-20</v>
      </c>
      <c r="E54" s="4" t="str">
        <f>IF(D39=C38,C40,IF(D39=C40,C38,0))</f>
        <v>Кузнецов Дмитрий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39</v>
      </c>
      <c r="D55" s="3"/>
      <c r="E55" s="5">
        <v>31</v>
      </c>
      <c r="F55" s="6" t="s">
        <v>42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Бакиров Наиль</v>
      </c>
      <c r="C56" s="14" t="s">
        <v>4</v>
      </c>
      <c r="D56" s="2">
        <v>-21</v>
      </c>
      <c r="E56" s="8" t="str">
        <f>IF(D43=C42,C44,IF(D43=C44,C42,0))</f>
        <v>Ларионов Даниил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Салманов Сергей</v>
      </c>
      <c r="D57" s="3"/>
      <c r="E57" s="3"/>
      <c r="F57" s="5">
        <v>33</v>
      </c>
      <c r="G57" s="6" t="s">
        <v>43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Семенов Константин</v>
      </c>
      <c r="F58" s="9"/>
      <c r="G58" s="3"/>
      <c r="H58" s="35" t="s">
        <v>6</v>
      </c>
      <c r="I58" s="35"/>
    </row>
    <row r="59" spans="1:9" ht="12.75">
      <c r="A59" s="2">
        <v>-24</v>
      </c>
      <c r="B59" s="4" t="str">
        <f>IF(E41=D39,D43,IF(E41=D43,D39,0))</f>
        <v>Файзуллин Тимур</v>
      </c>
      <c r="C59" s="3"/>
      <c r="D59" s="3"/>
      <c r="E59" s="5">
        <v>32</v>
      </c>
      <c r="F59" s="10" t="s">
        <v>43</v>
      </c>
      <c r="G59" s="20"/>
      <c r="H59" s="3"/>
      <c r="I59" s="3"/>
    </row>
    <row r="60" spans="1:9" ht="12.75">
      <c r="A60" s="3"/>
      <c r="B60" s="5">
        <v>30</v>
      </c>
      <c r="C60" s="6" t="s">
        <v>44</v>
      </c>
      <c r="D60" s="2">
        <v>-23</v>
      </c>
      <c r="E60" s="8" t="str">
        <f>IF(D51=C50,C52,IF(D51=C52,C50,0))</f>
        <v>Барышев Сергей</v>
      </c>
      <c r="F60" s="2">
        <v>-33</v>
      </c>
      <c r="G60" s="4" t="str">
        <f>IF(G57=F55,F59,IF(G57=F59,F55,0))</f>
        <v>Кузнецов Дмитрий</v>
      </c>
      <c r="H60" s="12"/>
      <c r="I60" s="12"/>
    </row>
    <row r="61" spans="1:9" ht="12.75">
      <c r="A61" s="2">
        <v>-25</v>
      </c>
      <c r="B61" s="8" t="str">
        <f>IF(E49=D47,D51,IF(E49=D51,D47,0))</f>
        <v>Коробко Павел</v>
      </c>
      <c r="C61" s="14" t="s">
        <v>7</v>
      </c>
      <c r="D61" s="3"/>
      <c r="E61" s="3"/>
      <c r="F61" s="3"/>
      <c r="G61" s="3"/>
      <c r="H61" s="35" t="s">
        <v>8</v>
      </c>
      <c r="I61" s="35"/>
    </row>
    <row r="62" spans="1:9" ht="12.75">
      <c r="A62" s="3"/>
      <c r="B62" s="2">
        <v>-30</v>
      </c>
      <c r="C62" s="4" t="str">
        <f>IF(C60=B59,B61,IF(C60=B61,B59,0))</f>
        <v>Коробко Павел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Ларионов Даниил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47</v>
      </c>
      <c r="H64" s="12"/>
      <c r="I64" s="12"/>
    </row>
    <row r="65" spans="1:9" ht="12.75">
      <c r="A65" s="3"/>
      <c r="B65" s="5">
        <v>35</v>
      </c>
      <c r="C65" s="6" t="s">
        <v>46</v>
      </c>
      <c r="D65" s="3"/>
      <c r="E65" s="2">
        <v>-32</v>
      </c>
      <c r="F65" s="8" t="str">
        <f>IF(F59=E58,E60,IF(F59=E60,E58,0))</f>
        <v>Семенов Константин</v>
      </c>
      <c r="G65" s="3"/>
      <c r="H65" s="35" t="s">
        <v>10</v>
      </c>
      <c r="I65" s="35"/>
    </row>
    <row r="66" spans="1:9" ht="12.75">
      <c r="A66" s="2">
        <v>-17</v>
      </c>
      <c r="B66" s="8" t="str">
        <f>IF(C42=B41,B43,IF(C42=B43,B41,0))</f>
        <v>Закареев Али</v>
      </c>
      <c r="C66" s="9"/>
      <c r="D66" s="13"/>
      <c r="E66" s="3"/>
      <c r="F66" s="2">
        <v>-34</v>
      </c>
      <c r="G66" s="4" t="str">
        <f>IF(G64=F63,F65,IF(G64=F65,F63,0))</f>
        <v>Семенов Константин</v>
      </c>
      <c r="H66" s="12"/>
      <c r="I66" s="12"/>
    </row>
    <row r="67" spans="1:9" ht="12.75">
      <c r="A67" s="3"/>
      <c r="B67" s="3"/>
      <c r="C67" s="5">
        <v>37</v>
      </c>
      <c r="D67" s="6" t="s">
        <v>49</v>
      </c>
      <c r="E67" s="3"/>
      <c r="F67" s="3"/>
      <c r="G67" s="3"/>
      <c r="H67" s="35" t="s">
        <v>11</v>
      </c>
      <c r="I67" s="35"/>
    </row>
    <row r="68" spans="1:9" ht="12.75">
      <c r="A68" s="2">
        <v>-18</v>
      </c>
      <c r="B68" s="4" t="str">
        <f>IF(C46=B45,B47,IF(C46=B47,B45,0))</f>
        <v>Алмаев Раис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49</v>
      </c>
      <c r="D69" s="20"/>
      <c r="E69" s="3"/>
      <c r="F69" s="5">
        <v>38</v>
      </c>
      <c r="G69" s="6" t="s">
        <v>48</v>
      </c>
      <c r="H69" s="12"/>
      <c r="I69" s="12"/>
    </row>
    <row r="70" spans="1:9" ht="12.75">
      <c r="A70" s="2">
        <v>-19</v>
      </c>
      <c r="B70" s="8" t="str">
        <f>IF(C50=B49,B51,IF(C50=B51,B49,0))</f>
        <v>Макаров Андрей</v>
      </c>
      <c r="C70" s="2">
        <v>-37</v>
      </c>
      <c r="D70" s="4" t="str">
        <f>IF(D67=C65,C69,IF(D67=C69,C65,0))</f>
        <v>Закареев Али</v>
      </c>
      <c r="E70" s="2">
        <v>-36</v>
      </c>
      <c r="F70" s="8" t="str">
        <f>IF(C69=B68,B70,IF(C69=B70,B68,0))</f>
        <v>Алмаев Раис</v>
      </c>
      <c r="G70" s="3"/>
      <c r="H70" s="35" t="s">
        <v>13</v>
      </c>
      <c r="I70" s="35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5" t="s">
        <v>15</v>
      </c>
      <c r="I72" s="3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2010-01-30T13:33:50Z</cp:lastPrinted>
  <dcterms:created xsi:type="dcterms:W3CDTF">2008-02-03T08:28:10Z</dcterms:created>
  <dcterms:modified xsi:type="dcterms:W3CDTF">2010-02-01T12:08:51Z</dcterms:modified>
  <cp:category/>
  <cp:version/>
  <cp:contentType/>
  <cp:contentStatus/>
</cp:coreProperties>
</file>